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Tariff Revision 2025\9. Clarifications to PUCSL\Clarification 2\"/>
    </mc:Choice>
  </mc:AlternateContent>
  <xr:revisionPtr revIDLastSave="0" documentId="13_ncr:1_{8CEDF32D-ACD0-43F6-8F88-CF4AF5E705A1}" xr6:coauthVersionLast="47" xr6:coauthVersionMax="47" xr10:uidLastSave="{00000000-0000-0000-0000-000000000000}"/>
  <bookViews>
    <workbookView xWindow="-110" yWindow="-110" windowWidth="19420" windowHeight="10300" activeTab="1" xr2:uid="{84C2E588-48DA-41C9-81C3-72B4083D33E2}"/>
  </bookViews>
  <sheets>
    <sheet name="Revenue Difference" sheetId="4" r:id="rId1"/>
    <sheet name="CAPEX SHEDU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4" l="1"/>
  <c r="L12" i="4"/>
  <c r="L13" i="4"/>
  <c r="L14" i="4"/>
  <c r="L15" i="4"/>
  <c r="L11" i="4"/>
  <c r="L6" i="4"/>
  <c r="L7" i="4"/>
  <c r="L8" i="4"/>
  <c r="L9" i="4"/>
  <c r="L5" i="4"/>
  <c r="K15" i="4"/>
  <c r="J15" i="4"/>
  <c r="I15" i="4"/>
  <c r="H15" i="4"/>
  <c r="G15" i="4"/>
  <c r="F15" i="4"/>
  <c r="E15" i="4"/>
  <c r="D15" i="4"/>
  <c r="C15" i="4"/>
  <c r="K9" i="4"/>
  <c r="J9" i="4"/>
  <c r="I9" i="4"/>
  <c r="H9" i="4"/>
  <c r="G9" i="4"/>
  <c r="F9" i="4"/>
  <c r="E9" i="4"/>
  <c r="D9" i="4"/>
  <c r="C9" i="4"/>
  <c r="L59" i="3"/>
  <c r="K59" i="3"/>
  <c r="J59" i="3"/>
  <c r="I59" i="3"/>
  <c r="H59" i="3"/>
  <c r="G59" i="3"/>
  <c r="F59" i="3"/>
  <c r="E59" i="3"/>
  <c r="D59" i="3"/>
  <c r="H18" i="4" l="1"/>
  <c r="I18" i="4"/>
  <c r="G18" i="4"/>
  <c r="J18" i="4"/>
  <c r="K18" i="4"/>
  <c r="C18" i="4"/>
  <c r="D18" i="4"/>
  <c r="E18" i="4"/>
  <c r="F18" i="4"/>
</calcChain>
</file>

<file path=xl/sharedStrings.xml><?xml version="1.0" encoding="utf-8"?>
<sst xmlns="http://schemas.openxmlformats.org/spreadsheetml/2006/main" count="448" uniqueCount="105">
  <si>
    <t>Complex</t>
  </si>
  <si>
    <t>Power Plant</t>
  </si>
  <si>
    <t>Description</t>
  </si>
  <si>
    <t>MC</t>
  </si>
  <si>
    <t>Victoria</t>
  </si>
  <si>
    <t>Stator Replacement</t>
  </si>
  <si>
    <t>Transformer replacement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</si>
  <si>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Turbine Overhaul</t>
    </r>
  </si>
  <si>
    <t>Penstock pressure relief valve, CT Replacement</t>
  </si>
  <si>
    <t>Kotmale</t>
  </si>
  <si>
    <t>Circuit Breaker replacement</t>
  </si>
  <si>
    <t>Unit 1 AVR retrofit</t>
  </si>
  <si>
    <t>Ukuwela</t>
  </si>
  <si>
    <t>Turbine Head Cover replacement and Spares</t>
  </si>
  <si>
    <t>Bowatanna</t>
  </si>
  <si>
    <t>Procurement of Static Excitation System</t>
  </si>
  <si>
    <t>Governor Unit Replacement</t>
  </si>
  <si>
    <t>Randenigala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</si>
  <si>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Rantambe AVR 02 Nos Procurement (80% already paid)</t>
    </r>
  </si>
  <si>
    <t>Major Overhaul</t>
  </si>
  <si>
    <t>Drinking Water Treatment Plant</t>
  </si>
  <si>
    <t xml:space="preserve">Upper Kotmale </t>
  </si>
  <si>
    <t>U2 10-year Overhaul  (Already Paid)</t>
  </si>
  <si>
    <t>Spillway Gates Painting</t>
  </si>
  <si>
    <t>Service for 220 kV cable sealing ends</t>
  </si>
  <si>
    <t>Kothmale Power Station</t>
  </si>
  <si>
    <t>Replcement of 220 kV circuit breakers (06Nos)</t>
  </si>
  <si>
    <t>Retrofit of Excitation sytem of U01</t>
  </si>
  <si>
    <t>Other CAPEX works in Mahaweli Complex</t>
  </si>
  <si>
    <t>Buildings, Office Furniture, Computers, Machinery &amp; Tools, Motor Vehicles, Civil Works etc.</t>
  </si>
  <si>
    <t>SC</t>
  </si>
  <si>
    <t>Samanalawewa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</si>
  <si>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Replacement of 2 Stators </t>
    </r>
  </si>
  <si>
    <t>Spare parts for Unit 1 Turbine</t>
  </si>
  <si>
    <t>20 nos. of 132 kV CVTs and 24 nos. of 132 kV CTs</t>
  </si>
  <si>
    <t>CAPEX works -Hydro Power  Station a/c in Samanala Complex</t>
  </si>
  <si>
    <t>Other CAPEX works in Samanala Complex</t>
  </si>
  <si>
    <t>LC</t>
  </si>
  <si>
    <t>New Laxapana</t>
  </si>
  <si>
    <t>Installation of Three (03) Generator Transformers and related works in NLPS</t>
  </si>
  <si>
    <t>Wimalasurendra</t>
  </si>
  <si>
    <t>Penstock Exterior Painting - Unit 1 &amp; Unit 2</t>
  </si>
  <si>
    <t>CAPEX works in other power plants in Laxapana Complex</t>
  </si>
  <si>
    <t>GP</t>
  </si>
  <si>
    <t>Udawalawa</t>
  </si>
  <si>
    <t>Installation of 2 Generator Units</t>
  </si>
  <si>
    <t>LVPP Coal Yard</t>
  </si>
  <si>
    <t xml:space="preserve">Enhancing the Coal handling capacity </t>
  </si>
  <si>
    <t>GHQ</t>
  </si>
  <si>
    <t>CAPEX works in GHQ</t>
  </si>
  <si>
    <t>LVPP</t>
  </si>
  <si>
    <t>Overhaul</t>
  </si>
  <si>
    <t>Level A Maintenance of Unit 1</t>
  </si>
  <si>
    <t>Level C Maintenance of Unit 2 &amp; 3</t>
  </si>
  <si>
    <t>Building Constructions</t>
  </si>
  <si>
    <t>Workers Apartment Daluwa</t>
  </si>
  <si>
    <t>Construction of Workshop-LV/T/2015/59</t>
  </si>
  <si>
    <t>Construction of Central Sewer Treatment Plant-Daluwa-LV/T/2016/303</t>
  </si>
  <si>
    <t>Other Building constructions</t>
  </si>
  <si>
    <t>Other CAPEX works in LVPP</t>
  </si>
  <si>
    <t>Lands, Office Furniture, Computers, Machinery &amp; Tools, Motor Vehicles, Civil Works etc.</t>
  </si>
  <si>
    <t>TC</t>
  </si>
  <si>
    <t>Sapugaskande</t>
  </si>
  <si>
    <t>Spare parts for E# 01 ; 24,000 rhrs</t>
  </si>
  <si>
    <t>Spare parts for E# 02 ; 12,000 rhrs (2023)</t>
  </si>
  <si>
    <t>Spare parts for E# 03 ; 24,000 rhrs (2023)</t>
  </si>
  <si>
    <t>Spare parts for major overhauls(12,000 Rhr) 04 Nos of Engines B/F(2023)</t>
  </si>
  <si>
    <t>Uthru Jananee</t>
  </si>
  <si>
    <t>Mechanical Spares for Planned Maintenance for 48000 hrs. maintenance (B/F from year 2023  IND/22/166)</t>
  </si>
  <si>
    <t>Spare Parts for Watsila Diesel Engings (B/F from 2023- IND/21/354)</t>
  </si>
  <si>
    <t>Mechanical Spares for Turbochargers for 48000 hrs. maintenance (B/F from year 2023-IND/23/050 )</t>
  </si>
  <si>
    <t>Barge Mounted Plant</t>
  </si>
  <si>
    <t>Foreign Purchase Safety Mechanical Spare Parts for All Four Main Engines</t>
  </si>
  <si>
    <t>1*50 MW Plant</t>
  </si>
  <si>
    <t>Purchase of 33KV CCV RMU for CSS 1nos and Related spare parts</t>
  </si>
  <si>
    <t>GT 07</t>
  </si>
  <si>
    <t>Purchasing of a new Compressor Rotor for GT-07</t>
  </si>
  <si>
    <t>Purchase of components of Special maintenance of - GT07 (Extended HGPI)(Forwarded from 2023)</t>
  </si>
  <si>
    <t>Purchasing of Compressor Diaphragms for GT07 (Forwarded from 2023)</t>
  </si>
  <si>
    <t xml:space="preserve">Purchasing of Fuel oil Injection Pump </t>
  </si>
  <si>
    <t>Procurement of a new fire water pumping system and  fire water boosting system for fuel tank yard</t>
  </si>
  <si>
    <t>Generator Major Inspection including starting group  disassembly &amp; Reassembly (B/F)</t>
  </si>
  <si>
    <t>Combined Circle (KCCP)</t>
  </si>
  <si>
    <t xml:space="preserve">New Rotor for GT(B/F 2023) and other related CAPEX developments </t>
  </si>
  <si>
    <t>KCCP-02</t>
  </si>
  <si>
    <t>Battery Banks (220VDC 1 set and UPS 1 set)</t>
  </si>
  <si>
    <t xml:space="preserve">Other CAPEX works in Thermal Power Plants </t>
  </si>
  <si>
    <t>Office Furniture, Computers, Machinery &amp; Tools, Motor Vehicles, Civil Works etc.</t>
  </si>
  <si>
    <t>Total</t>
  </si>
  <si>
    <t>Cost considered in calculating the Jan-Sept 2024 period revenue difference included in tariff submission (MLKR)</t>
  </si>
  <si>
    <t>Generation Capacity Cost</t>
  </si>
  <si>
    <t>Generation Energy Cost</t>
  </si>
  <si>
    <t>Transmission &amp; BSOB Cost</t>
  </si>
  <si>
    <t>Finance Cost</t>
  </si>
  <si>
    <t>Total Cost</t>
  </si>
  <si>
    <t>Amount (MLKR)</t>
  </si>
  <si>
    <t>Approved Amounts Considered in calculating revnue difference of MLKR. 41,251</t>
  </si>
  <si>
    <t>Actual Amounts Considered in calculating revnue difference of MLKR. 41,251</t>
  </si>
  <si>
    <t>Calculation on Revenue Difference in CEB Tariff Submission</t>
  </si>
  <si>
    <t>Major CAPEX of CEB Power Plants</t>
  </si>
  <si>
    <t>Annex 2</t>
  </si>
  <si>
    <t>Annex 3</t>
  </si>
  <si>
    <t>Cost Included in the Actual BST (Annex V) Submitted for 2024H1 (MLKR)</t>
  </si>
  <si>
    <t>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</si>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</sst>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1"/>
      <name val="Aptos Narrow"/>
      <charset val="134"/>
      <scheme val="minor"/>
    </font>
    <font>
      <sz val="11"/>
      <color theme="1"/>
      <name val="Times New Roman"/>
      <charset val="134"/>
    </font>
    <font>
      <sz val="1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justify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0" fillId="0" borderId="2" xfId="0" applyBorder="1" applyAlignment="1">
      <alignment horizontal="left" vertical="center"/>
    </xf>
    <xf numFmtId="0" fontId="7" fillId="0" borderId="0" xfId="0" applyFont="1"/>
    <xf numFmtId="0" fontId="9" fillId="0" borderId="0" xfId="0" applyFont="1"/>
    <xf numFmtId="43" fontId="0" fillId="0" borderId="2" xfId="1" applyFont="1" applyBorder="1"/>
    <xf numFmtId="43" fontId="9" fillId="0" borderId="2" xfId="0" applyNumberFormat="1" applyFont="1" applyBorder="1"/>
    <xf numFmtId="43" fontId="9" fillId="0" borderId="2" xfId="1" applyFont="1" applyBorder="1"/>
    <xf numFmtId="17" fontId="9" fillId="0" borderId="2" xfId="0" applyNumberFormat="1" applyFont="1" applyBorder="1"/>
    <xf numFmtId="43" fontId="9" fillId="0" borderId="9" xfId="0" applyNumberFormat="1" applyFont="1" applyBorder="1"/>
    <xf numFmtId="164" fontId="11" fillId="0" borderId="2" xfId="3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vertical="center" wrapText="1"/>
    </xf>
    <xf numFmtId="164" fontId="11" fillId="0" borderId="1" xfId="3" applyNumberFormat="1" applyFont="1" applyFill="1" applyBorder="1" applyAlignment="1">
      <alignment horizontal="center" vertical="center" wrapText="1"/>
    </xf>
    <xf numFmtId="164" fontId="11" fillId="0" borderId="5" xfId="3" applyNumberFormat="1" applyFont="1" applyFill="1" applyBorder="1" applyAlignment="1">
      <alignment horizontal="center" vertical="center" wrapText="1"/>
    </xf>
    <xf numFmtId="164" fontId="11" fillId="0" borderId="6" xfId="3" applyNumberFormat="1" applyFont="1" applyFill="1" applyBorder="1" applyAlignment="1">
      <alignment horizontal="center" vertical="center" wrapText="1"/>
    </xf>
    <xf numFmtId="164" fontId="11" fillId="0" borderId="2" xfId="3" applyNumberFormat="1" applyFont="1" applyFill="1" applyBorder="1" applyAlignment="1">
      <alignment horizontal="left" vertical="center" wrapText="1"/>
    </xf>
    <xf numFmtId="164" fontId="3" fillId="0" borderId="2" xfId="3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43" fontId="12" fillId="0" borderId="2" xfId="1" applyFont="1" applyBorder="1"/>
    <xf numFmtId="43" fontId="0" fillId="0" borderId="0" xfId="0" applyNumberForma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0" fillId="0" borderId="0" xfId="0" applyNumberFormat="1"/>
    <xf numFmtId="17" fontId="9" fillId="0" borderId="2" xfId="0" applyNumberFormat="1" applyFont="1" applyBorder="1" applyAlignment="1">
      <alignment horizontal="right"/>
    </xf>
  </cellXfs>
  <cellStyles count="4">
    <cellStyle name="Comma" xfId="1" builtinId="3"/>
    <cellStyle name="Comma 2" xfId="3" xr:uid="{A77E7A18-C215-48B3-B3DC-B47AD407096D}"/>
    <cellStyle name="Normal" xfId="0" builtinId="0"/>
    <cellStyle name="Normal 2 2 10" xfId="2" xr:uid="{C0EA5F77-DC48-4229-B2FC-495ED8441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4CD1-01BA-4626-967A-86B0DF2B05D7}">
  <sheetPr>
    <pageSetUpPr fitToPage="1"/>
  </sheetPr>
  <dimension ref="A1:M27"/>
  <sheetViews>
    <sheetView workbookViewId="0">
      <selection activeCell="F9" sqref="F9"/>
    </sheetView>
  </sheetViews>
  <sheetFormatPr defaultRowHeight="14.5"/>
  <cols>
    <col min="1" max="1" width="10.90625" customWidth="1"/>
    <col min="2" max="2" width="22.6328125" customWidth="1"/>
    <col min="3" max="3" width="12" customWidth="1"/>
    <col min="4" max="4" width="14" customWidth="1"/>
    <col min="5" max="5" width="13" customWidth="1"/>
    <col min="6" max="6" width="12.81640625" customWidth="1"/>
    <col min="7" max="7" width="11.81640625" customWidth="1"/>
    <col min="8" max="8" width="12.6328125" customWidth="1"/>
    <col min="9" max="9" width="14.36328125" customWidth="1"/>
    <col min="10" max="10" width="12.90625" customWidth="1"/>
    <col min="11" max="12" width="15" customWidth="1"/>
    <col min="13" max="13" width="10.1796875" bestFit="1" customWidth="1"/>
  </cols>
  <sheetData>
    <row r="1" spans="1:12" ht="18.5">
      <c r="C1" s="14" t="s">
        <v>98</v>
      </c>
      <c r="L1" s="46" t="s">
        <v>100</v>
      </c>
    </row>
    <row r="3" spans="1:12">
      <c r="A3" s="31" t="s">
        <v>2</v>
      </c>
      <c r="B3" s="31"/>
      <c r="C3" s="30" t="s">
        <v>95</v>
      </c>
      <c r="D3" s="30"/>
      <c r="E3" s="30"/>
      <c r="F3" s="30"/>
      <c r="G3" s="30"/>
      <c r="H3" s="30"/>
      <c r="I3" s="30"/>
      <c r="J3" s="30"/>
      <c r="K3" s="30"/>
      <c r="L3" s="30"/>
    </row>
    <row r="4" spans="1:12">
      <c r="A4" s="31"/>
      <c r="B4" s="31"/>
      <c r="C4" s="19">
        <v>45292</v>
      </c>
      <c r="D4" s="19">
        <v>45323</v>
      </c>
      <c r="E4" s="19">
        <v>45352</v>
      </c>
      <c r="F4" s="19">
        <v>45383</v>
      </c>
      <c r="G4" s="19">
        <v>45413</v>
      </c>
      <c r="H4" s="19">
        <v>45444</v>
      </c>
      <c r="I4" s="19">
        <v>45474</v>
      </c>
      <c r="J4" s="19">
        <v>45505</v>
      </c>
      <c r="K4" s="19">
        <v>45536</v>
      </c>
      <c r="L4" s="55" t="s">
        <v>88</v>
      </c>
    </row>
    <row r="5" spans="1:12" ht="25.5" customHeight="1">
      <c r="A5" s="32" t="s">
        <v>96</v>
      </c>
      <c r="B5" s="13" t="s">
        <v>90</v>
      </c>
      <c r="C5" s="16">
        <v>4948.6105029473292</v>
      </c>
      <c r="D5" s="16">
        <v>4874.7950872285264</v>
      </c>
      <c r="E5" s="16">
        <v>4788.6621479973292</v>
      </c>
      <c r="F5" s="16">
        <v>5348.3605917307505</v>
      </c>
      <c r="G5" s="16">
        <v>5422.4405632533644</v>
      </c>
      <c r="H5" s="16">
        <v>5443.0230597072705</v>
      </c>
      <c r="I5" s="16">
        <v>4880.9789671455464</v>
      </c>
      <c r="J5" s="16">
        <v>5486.4529635777199</v>
      </c>
      <c r="K5" s="16">
        <v>5426.05</v>
      </c>
      <c r="L5" s="16">
        <f>SUM(C5:K5)</f>
        <v>46619.373883587839</v>
      </c>
    </row>
    <row r="6" spans="1:12" ht="21" customHeight="1">
      <c r="A6" s="33"/>
      <c r="B6" s="13" t="s">
        <v>91</v>
      </c>
      <c r="C6" s="16">
        <v>22796.532727565096</v>
      </c>
      <c r="D6" s="16">
        <v>25542.615217599738</v>
      </c>
      <c r="E6" s="16">
        <v>32266.508258771362</v>
      </c>
      <c r="F6" s="16">
        <v>29364.149150299228</v>
      </c>
      <c r="G6" s="16">
        <v>24752.733599508807</v>
      </c>
      <c r="H6" s="16">
        <v>30911.327829235335</v>
      </c>
      <c r="I6" s="16">
        <v>24833.122677552452</v>
      </c>
      <c r="J6" s="16">
        <v>24011.860798175076</v>
      </c>
      <c r="K6" s="16">
        <v>23597.796932016994</v>
      </c>
      <c r="L6" s="16">
        <f t="shared" ref="L6:L15" si="0">SUM(C6:K6)</f>
        <v>238076.64719072409</v>
      </c>
    </row>
    <row r="7" spans="1:12" ht="20" customHeight="1">
      <c r="A7" s="33"/>
      <c r="B7" s="13" t="s">
        <v>92</v>
      </c>
      <c r="C7" s="16">
        <v>1874.1666666666665</v>
      </c>
      <c r="D7" s="16">
        <v>1874.1666666666665</v>
      </c>
      <c r="E7" s="16">
        <v>1874.1666666666665</v>
      </c>
      <c r="F7" s="16">
        <v>1874.1666666666665</v>
      </c>
      <c r="G7" s="16">
        <v>1874.1666666666665</v>
      </c>
      <c r="H7" s="16">
        <v>1874.1666666666665</v>
      </c>
      <c r="I7" s="16">
        <v>1874.1666666666667</v>
      </c>
      <c r="J7" s="16">
        <v>1874.1666666666667</v>
      </c>
      <c r="K7" s="16">
        <v>1874.1666666666667</v>
      </c>
      <c r="L7" s="16">
        <f t="shared" si="0"/>
        <v>16867.499999999996</v>
      </c>
    </row>
    <row r="8" spans="1:12" ht="19.5" customHeight="1">
      <c r="A8" s="33"/>
      <c r="B8" s="13" t="s">
        <v>93</v>
      </c>
      <c r="C8" s="16">
        <v>2866.2974608393015</v>
      </c>
      <c r="D8" s="16">
        <v>2807.1393860904382</v>
      </c>
      <c r="E8" s="16">
        <v>6894.2681394237752</v>
      </c>
      <c r="F8" s="16">
        <v>8581.3281427571001</v>
      </c>
      <c r="G8" s="16">
        <v>2783.3881460904386</v>
      </c>
      <c r="H8" s="16">
        <v>3224.7445364100754</v>
      </c>
      <c r="I8" s="16">
        <v>2234.0447320695916</v>
      </c>
      <c r="J8" s="16">
        <v>2981.9561915982804</v>
      </c>
      <c r="K8" s="16">
        <v>4218.1170588592095</v>
      </c>
      <c r="L8" s="16">
        <f t="shared" si="0"/>
        <v>36591.283794138209</v>
      </c>
    </row>
    <row r="9" spans="1:12" ht="21" customHeight="1">
      <c r="A9" s="33"/>
      <c r="B9" s="13" t="s">
        <v>94</v>
      </c>
      <c r="C9" s="18">
        <f t="shared" ref="C9:G9" si="1">+C5+C6+C7+C8</f>
        <v>32485.607358018395</v>
      </c>
      <c r="D9" s="18">
        <f t="shared" si="1"/>
        <v>35098.71635758537</v>
      </c>
      <c r="E9" s="18">
        <f t="shared" si="1"/>
        <v>45823.605212859133</v>
      </c>
      <c r="F9" s="18">
        <f t="shared" si="1"/>
        <v>45168.004551453741</v>
      </c>
      <c r="G9" s="18">
        <f t="shared" si="1"/>
        <v>34832.728975519276</v>
      </c>
      <c r="H9" s="18">
        <f>+H5+H6+H7+H8</f>
        <v>41453.262092019351</v>
      </c>
      <c r="I9" s="17">
        <f>+I5+I6+I7+I8</f>
        <v>33822.31304343426</v>
      </c>
      <c r="J9" s="17">
        <f t="shared" ref="J9:K9" si="2">+J5+J6+J7+J8</f>
        <v>34354.436620017746</v>
      </c>
      <c r="K9" s="17">
        <f t="shared" si="2"/>
        <v>35116.130657542868</v>
      </c>
      <c r="L9" s="17">
        <f t="shared" si="0"/>
        <v>338154.80486845016</v>
      </c>
    </row>
    <row r="10" spans="1:12">
      <c r="A10" s="47"/>
      <c r="B10" s="48"/>
      <c r="C10" s="48"/>
      <c r="D10" s="48"/>
      <c r="E10" s="48"/>
      <c r="F10" s="48"/>
      <c r="G10" s="48"/>
      <c r="H10" s="48"/>
      <c r="I10" s="49"/>
      <c r="J10" s="49"/>
      <c r="K10" s="49"/>
      <c r="L10" s="49"/>
    </row>
    <row r="11" spans="1:12" ht="24" customHeight="1">
      <c r="A11" s="32" t="s">
        <v>97</v>
      </c>
      <c r="B11" s="13" t="s">
        <v>90</v>
      </c>
      <c r="C11" s="16">
        <v>3334.7566691280649</v>
      </c>
      <c r="D11" s="16">
        <v>3903.1411474127408</v>
      </c>
      <c r="E11" s="16">
        <v>5066.3836104368493</v>
      </c>
      <c r="F11" s="16">
        <v>4007.2016764128525</v>
      </c>
      <c r="G11" s="16">
        <v>3635.4760774410056</v>
      </c>
      <c r="H11" s="16">
        <v>2878.7803787939856</v>
      </c>
      <c r="I11" s="50">
        <v>4027.0616966654238</v>
      </c>
      <c r="J11" s="50">
        <v>3893.5510246217568</v>
      </c>
      <c r="K11" s="50">
        <v>4770.0626980070047</v>
      </c>
      <c r="L11" s="50">
        <f t="shared" si="0"/>
        <v>35516.414978919682</v>
      </c>
    </row>
    <row r="12" spans="1:12" ht="21" customHeight="1">
      <c r="A12" s="33"/>
      <c r="B12" s="13" t="s">
        <v>91</v>
      </c>
      <c r="C12" s="16">
        <v>17243.71894845452</v>
      </c>
      <c r="D12" s="16">
        <v>25295.703427481258</v>
      </c>
      <c r="E12" s="16">
        <v>35935.633717350196</v>
      </c>
      <c r="F12" s="16">
        <v>33651.356572524106</v>
      </c>
      <c r="G12" s="16">
        <v>28769.592429096097</v>
      </c>
      <c r="H12" s="16">
        <v>16954.462824700669</v>
      </c>
      <c r="I12" s="50">
        <v>21146.870944381721</v>
      </c>
      <c r="J12" s="50">
        <v>23744.738597357806</v>
      </c>
      <c r="K12" s="50">
        <v>20720.551150904561</v>
      </c>
      <c r="L12" s="50">
        <f t="shared" si="0"/>
        <v>223462.6286122509</v>
      </c>
    </row>
    <row r="13" spans="1:12" ht="20" customHeight="1">
      <c r="A13" s="33"/>
      <c r="B13" s="13" t="s">
        <v>92</v>
      </c>
      <c r="C13" s="16">
        <v>1874.1666666666667</v>
      </c>
      <c r="D13" s="16">
        <v>1874.1666666666667</v>
      </c>
      <c r="E13" s="16">
        <v>1874.1666666666667</v>
      </c>
      <c r="F13" s="16">
        <v>1874.1666666666667</v>
      </c>
      <c r="G13" s="16">
        <v>1874.1666666666667</v>
      </c>
      <c r="H13" s="16">
        <v>1874.1666666666667</v>
      </c>
      <c r="I13" s="50">
        <v>1874.1666666666667</v>
      </c>
      <c r="J13" s="50">
        <v>1874.1666666666667</v>
      </c>
      <c r="K13" s="50">
        <v>1874.1666666666667</v>
      </c>
      <c r="L13" s="50">
        <f t="shared" si="0"/>
        <v>16867.5</v>
      </c>
    </row>
    <row r="14" spans="1:12" ht="21.5" customHeight="1">
      <c r="A14" s="33"/>
      <c r="B14" s="13" t="s">
        <v>93</v>
      </c>
      <c r="C14" s="16">
        <v>2182.8367390799999</v>
      </c>
      <c r="D14" s="16">
        <v>2178.8494468399999</v>
      </c>
      <c r="E14" s="16">
        <v>1921.9720448000003</v>
      </c>
      <c r="F14" s="16">
        <v>1399.23905175</v>
      </c>
      <c r="G14" s="16">
        <v>1502.84968721</v>
      </c>
      <c r="H14" s="16">
        <v>3999.8817396999993</v>
      </c>
      <c r="I14" s="50">
        <v>4788.44852902</v>
      </c>
      <c r="J14" s="50">
        <v>1915.6616491</v>
      </c>
      <c r="K14" s="50">
        <v>2526.6428031200003</v>
      </c>
      <c r="L14" s="50">
        <f t="shared" si="0"/>
        <v>22416.381690619997</v>
      </c>
    </row>
    <row r="15" spans="1:12" ht="23.5" customHeight="1">
      <c r="A15" s="33"/>
      <c r="B15" s="13" t="s">
        <v>94</v>
      </c>
      <c r="C15" s="18">
        <f>+C11+C12+C13+C14</f>
        <v>24635.479023329255</v>
      </c>
      <c r="D15" s="18">
        <f t="shared" ref="D15:K15" si="3">+D11+D12+D13+D14</f>
        <v>33251.860688400666</v>
      </c>
      <c r="E15" s="18">
        <f t="shared" si="3"/>
        <v>44798.156039253714</v>
      </c>
      <c r="F15" s="18">
        <f t="shared" si="3"/>
        <v>40931.963967353622</v>
      </c>
      <c r="G15" s="18">
        <f t="shared" si="3"/>
        <v>35782.084860413772</v>
      </c>
      <c r="H15" s="18">
        <f t="shared" si="3"/>
        <v>25707.29160986132</v>
      </c>
      <c r="I15" s="18">
        <f t="shared" si="3"/>
        <v>31836.547836733811</v>
      </c>
      <c r="J15" s="18">
        <f t="shared" si="3"/>
        <v>31428.117937746229</v>
      </c>
      <c r="K15" s="18">
        <f t="shared" si="3"/>
        <v>29891.423318698235</v>
      </c>
      <c r="L15" s="18">
        <f t="shared" si="0"/>
        <v>298262.92528179061</v>
      </c>
    </row>
    <row r="16" spans="1:12">
      <c r="A16" s="15"/>
    </row>
    <row r="18" spans="3:13" ht="15" thickBot="1">
      <c r="C18" s="20">
        <f>+C9-C15</f>
        <v>7850.1283346891396</v>
      </c>
      <c r="D18" s="20">
        <f t="shared" ref="D18:L18" si="4">+D9-D15</f>
        <v>1846.8556691847043</v>
      </c>
      <c r="E18" s="20">
        <f t="shared" si="4"/>
        <v>1025.4491736054188</v>
      </c>
      <c r="F18" s="20">
        <f t="shared" si="4"/>
        <v>4236.0405841001193</v>
      </c>
      <c r="G18" s="20">
        <f t="shared" si="4"/>
        <v>-949.35588489449583</v>
      </c>
      <c r="H18" s="20">
        <f t="shared" si="4"/>
        <v>15745.970482158031</v>
      </c>
      <c r="I18" s="20">
        <f t="shared" si="4"/>
        <v>1985.7652067004492</v>
      </c>
      <c r="J18" s="20">
        <f t="shared" si="4"/>
        <v>2926.3186822715179</v>
      </c>
      <c r="K18" s="20">
        <f t="shared" si="4"/>
        <v>5224.7073388446333</v>
      </c>
      <c r="L18" s="20">
        <f t="shared" si="4"/>
        <v>39891.879586659546</v>
      </c>
      <c r="M18" s="51"/>
    </row>
    <row r="19" spans="3:13" ht="15" thickTop="1"/>
    <row r="20" spans="3:13">
      <c r="C20" s="51"/>
      <c r="D20" s="51"/>
      <c r="E20" s="51"/>
      <c r="F20" s="51"/>
      <c r="G20" s="51"/>
      <c r="H20" s="51"/>
    </row>
    <row r="21" spans="3:13">
      <c r="C21" s="52"/>
      <c r="D21" s="52"/>
      <c r="E21" s="52"/>
      <c r="F21" s="52"/>
      <c r="G21" s="52"/>
      <c r="H21" s="52"/>
    </row>
    <row r="22" spans="3:13">
      <c r="C22" s="53"/>
      <c r="D22" s="53"/>
      <c r="E22" s="53"/>
      <c r="F22" s="53"/>
      <c r="G22" s="53"/>
      <c r="H22" s="53"/>
    </row>
    <row r="23" spans="3:13">
      <c r="C23" s="54"/>
      <c r="D23" s="54"/>
      <c r="E23" s="54"/>
      <c r="F23" s="54"/>
      <c r="G23" s="54"/>
      <c r="H23" s="54"/>
    </row>
    <row r="24" spans="3:13">
      <c r="C24" s="54"/>
      <c r="D24" s="54"/>
      <c r="E24" s="54"/>
      <c r="F24" s="54"/>
      <c r="G24" s="54"/>
      <c r="H24" s="54"/>
    </row>
    <row r="25" spans="3:13">
      <c r="C25" s="54"/>
      <c r="D25" s="54"/>
      <c r="E25" s="54"/>
      <c r="F25" s="54"/>
      <c r="G25" s="54"/>
      <c r="H25" s="54"/>
    </row>
    <row r="27" spans="3:13">
      <c r="C27" s="54"/>
      <c r="D27" s="54"/>
      <c r="E27" s="54"/>
      <c r="F27" s="54"/>
      <c r="H27" s="54"/>
    </row>
  </sheetData>
  <mergeCells count="5">
    <mergeCell ref="A3:B4"/>
    <mergeCell ref="A5:A9"/>
    <mergeCell ref="A10:H10"/>
    <mergeCell ref="A11:A15"/>
    <mergeCell ref="C3:L3"/>
  </mergeCells>
  <pageMargins left="0.17" right="0.17" top="0.33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609D-EF3A-4DA3-8308-2A11C778ED44}">
  <sheetPr>
    <pageSetUpPr fitToPage="1"/>
  </sheetPr>
  <dimension ref="A1:M59"/>
  <sheetViews>
    <sheetView tabSelected="1" topLeftCell="A50" workbookViewId="0">
      <selection activeCell="E56" sqref="E56"/>
    </sheetView>
  </sheetViews>
  <sheetFormatPr defaultRowHeight="14.5"/>
  <cols>
    <col min="1" max="1" width="10.08984375" style="1" customWidth="1"/>
    <col min="2" max="2" width="20" bestFit="1" customWidth="1"/>
    <col min="3" max="3" width="31.90625" customWidth="1"/>
    <col min="4" max="5" width="10.6328125" bestFit="1" customWidth="1"/>
    <col min="6" max="6" width="10.90625" customWidth="1"/>
    <col min="7" max="7" width="10.453125" customWidth="1"/>
    <col min="8" max="8" width="10.6328125" bestFit="1" customWidth="1"/>
    <col min="9" max="9" width="10.6328125" customWidth="1"/>
    <col min="10" max="10" width="11.6328125" customWidth="1"/>
    <col min="11" max="11" width="11.08984375" customWidth="1"/>
    <col min="12" max="12" width="12.90625" customWidth="1"/>
    <col min="13" max="13" width="16.453125" customWidth="1"/>
  </cols>
  <sheetData>
    <row r="1" spans="1:13" ht="28" customHeight="1">
      <c r="C1" s="42" t="s">
        <v>99</v>
      </c>
      <c r="D1" s="42"/>
      <c r="E1" s="42"/>
      <c r="F1" s="42"/>
      <c r="G1" s="42"/>
      <c r="H1" s="42"/>
      <c r="I1" s="42"/>
      <c r="L1" s="15" t="s">
        <v>101</v>
      </c>
    </row>
    <row r="2" spans="1:13">
      <c r="C2" s="3"/>
    </row>
    <row r="3" spans="1:13" ht="45.65" customHeight="1">
      <c r="A3" s="43" t="s">
        <v>0</v>
      </c>
      <c r="B3" s="45" t="s">
        <v>1</v>
      </c>
      <c r="C3" s="45" t="s">
        <v>2</v>
      </c>
      <c r="D3" s="35" t="s">
        <v>102</v>
      </c>
      <c r="E3" s="36"/>
      <c r="F3" s="36"/>
      <c r="G3" s="36"/>
      <c r="H3" s="36"/>
      <c r="I3" s="37"/>
      <c r="J3" s="35" t="s">
        <v>89</v>
      </c>
      <c r="K3" s="36"/>
      <c r="L3" s="37"/>
    </row>
    <row r="4" spans="1:13" ht="27" customHeight="1">
      <c r="A4" s="44"/>
      <c r="B4" s="45"/>
      <c r="C4" s="45"/>
      <c r="D4" s="9">
        <v>45292</v>
      </c>
      <c r="E4" s="9">
        <v>45323</v>
      </c>
      <c r="F4" s="9">
        <v>45352</v>
      </c>
      <c r="G4" s="9">
        <v>45383</v>
      </c>
      <c r="H4" s="9">
        <v>45413</v>
      </c>
      <c r="I4" s="9">
        <v>45444</v>
      </c>
      <c r="J4" s="9">
        <v>45474</v>
      </c>
      <c r="K4" s="9">
        <v>45505</v>
      </c>
      <c r="L4" s="9">
        <v>45536</v>
      </c>
    </row>
    <row r="5" spans="1:13">
      <c r="A5" s="38" t="s">
        <v>3</v>
      </c>
      <c r="B5" s="38" t="s">
        <v>4</v>
      </c>
      <c r="C5" s="5" t="s">
        <v>5</v>
      </c>
      <c r="D5" s="21" t="s">
        <v>103</v>
      </c>
      <c r="E5" s="21" t="s">
        <v>103</v>
      </c>
      <c r="F5" s="21" t="s">
        <v>103</v>
      </c>
      <c r="G5" s="21" t="s">
        <v>103</v>
      </c>
      <c r="H5" s="21" t="s">
        <v>103</v>
      </c>
      <c r="I5" s="21" t="s">
        <v>103</v>
      </c>
      <c r="J5" s="21" t="s">
        <v>103</v>
      </c>
      <c r="K5" s="21" t="s">
        <v>103</v>
      </c>
      <c r="L5" s="21" t="s">
        <v>103</v>
      </c>
    </row>
    <row r="6" spans="1:13">
      <c r="A6" s="39"/>
      <c r="B6" s="39"/>
      <c r="C6" s="5" t="s">
        <v>6</v>
      </c>
      <c r="D6" s="21" t="s">
        <v>103</v>
      </c>
      <c r="E6" s="21" t="s">
        <v>103</v>
      </c>
      <c r="F6" s="21" t="s">
        <v>103</v>
      </c>
      <c r="G6" s="21" t="s">
        <v>103</v>
      </c>
      <c r="H6" s="21" t="s">
        <v>103</v>
      </c>
      <c r="I6" s="21" t="s">
        <v>103</v>
      </c>
      <c r="J6" s="21" t="s">
        <v>103</v>
      </c>
      <c r="K6" s="21" t="s">
        <v>103</v>
      </c>
      <c r="L6" s="21" t="s">
        <v>103</v>
      </c>
      <c r="M6" s="2"/>
    </row>
    <row r="7" spans="1:13">
      <c r="A7" s="39"/>
      <c r="B7" s="39"/>
      <c r="C7" s="5" t="s">
        <v>7</v>
      </c>
      <c r="D7" s="21" t="s">
        <v>103</v>
      </c>
      <c r="E7" s="21" t="s">
        <v>103</v>
      </c>
      <c r="F7" s="21" t="s">
        <v>103</v>
      </c>
      <c r="G7" s="21" t="s">
        <v>103</v>
      </c>
      <c r="H7" s="21" t="s">
        <v>103</v>
      </c>
      <c r="I7" s="21" t="s">
        <v>103</v>
      </c>
      <c r="J7" s="21" t="s">
        <v>103</v>
      </c>
      <c r="K7" s="21" t="s">
        <v>103</v>
      </c>
      <c r="L7" s="21" t="s">
        <v>103</v>
      </c>
    </row>
    <row r="8" spans="1:13" ht="28">
      <c r="A8" s="39"/>
      <c r="B8" s="40"/>
      <c r="C8" s="6" t="s">
        <v>8</v>
      </c>
      <c r="D8" s="21" t="s">
        <v>103</v>
      </c>
      <c r="E8" s="21">
        <v>4.684704E-2</v>
      </c>
      <c r="F8" s="21" t="s">
        <v>103</v>
      </c>
      <c r="G8" s="21" t="s">
        <v>103</v>
      </c>
      <c r="H8" s="21">
        <v>1.352797E-2</v>
      </c>
      <c r="I8" s="21" t="s">
        <v>103</v>
      </c>
      <c r="J8" s="21">
        <v>2.395075E-2</v>
      </c>
      <c r="K8" s="21" t="s">
        <v>103</v>
      </c>
      <c r="L8" s="21" t="s">
        <v>103</v>
      </c>
    </row>
    <row r="9" spans="1:13">
      <c r="A9" s="39"/>
      <c r="B9" s="34" t="s">
        <v>9</v>
      </c>
      <c r="C9" s="5" t="s">
        <v>10</v>
      </c>
      <c r="D9" s="21" t="s">
        <v>103</v>
      </c>
      <c r="E9" s="22" t="s">
        <v>104</v>
      </c>
      <c r="F9" s="22" t="s">
        <v>104</v>
      </c>
      <c r="G9" s="22" t="s">
        <v>104</v>
      </c>
      <c r="H9" s="22" t="s">
        <v>104</v>
      </c>
      <c r="I9" s="22" t="s">
        <v>104</v>
      </c>
      <c r="J9" s="22" t="s">
        <v>104</v>
      </c>
      <c r="K9" s="22" t="s">
        <v>104</v>
      </c>
      <c r="L9" s="22" t="s">
        <v>104</v>
      </c>
    </row>
    <row r="10" spans="1:13">
      <c r="A10" s="39"/>
      <c r="B10" s="34"/>
      <c r="C10" s="5" t="s">
        <v>11</v>
      </c>
      <c r="D10" s="23">
        <v>66.928077000000002</v>
      </c>
      <c r="E10" s="22" t="s">
        <v>104</v>
      </c>
      <c r="F10" s="22" t="s">
        <v>104</v>
      </c>
      <c r="G10" s="22" t="s">
        <v>104</v>
      </c>
      <c r="H10" s="22" t="s">
        <v>104</v>
      </c>
      <c r="I10" s="22" t="s">
        <v>104</v>
      </c>
      <c r="J10" s="22" t="s">
        <v>104</v>
      </c>
      <c r="K10" s="22" t="s">
        <v>104</v>
      </c>
      <c r="L10" s="22" t="s">
        <v>104</v>
      </c>
    </row>
    <row r="11" spans="1:13" ht="28">
      <c r="A11" s="39"/>
      <c r="B11" s="7" t="s">
        <v>12</v>
      </c>
      <c r="C11" s="5" t="s">
        <v>13</v>
      </c>
      <c r="D11" s="21">
        <v>214.831087</v>
      </c>
      <c r="E11" s="21" t="s">
        <v>103</v>
      </c>
      <c r="F11" s="21">
        <v>2.3015089999999998</v>
      </c>
      <c r="G11" s="21">
        <v>6.8093284599999997</v>
      </c>
      <c r="H11" s="21">
        <v>0.22610279999999999</v>
      </c>
      <c r="I11" s="21" t="s">
        <v>103</v>
      </c>
      <c r="J11" s="21" t="s">
        <v>103</v>
      </c>
      <c r="K11" s="21" t="s">
        <v>103</v>
      </c>
      <c r="L11" s="21" t="s">
        <v>103</v>
      </c>
    </row>
    <row r="12" spans="1:13" ht="28">
      <c r="A12" s="39"/>
      <c r="B12" s="34" t="s">
        <v>14</v>
      </c>
      <c r="C12" s="8" t="s">
        <v>15</v>
      </c>
      <c r="D12" s="24" t="s">
        <v>103</v>
      </c>
      <c r="E12" s="24" t="s">
        <v>103</v>
      </c>
      <c r="F12" s="24" t="s">
        <v>103</v>
      </c>
      <c r="G12" s="24" t="s">
        <v>103</v>
      </c>
      <c r="H12" s="24" t="s">
        <v>103</v>
      </c>
      <c r="I12" s="24" t="s">
        <v>103</v>
      </c>
      <c r="J12" s="24" t="s">
        <v>103</v>
      </c>
      <c r="K12" s="24" t="s">
        <v>103</v>
      </c>
      <c r="L12" s="24" t="s">
        <v>103</v>
      </c>
    </row>
    <row r="13" spans="1:13">
      <c r="A13" s="39"/>
      <c r="B13" s="34"/>
      <c r="C13" s="5" t="s">
        <v>16</v>
      </c>
      <c r="D13" s="25">
        <v>0.98455399999999993</v>
      </c>
      <c r="E13" s="25">
        <v>1.044615E-2</v>
      </c>
      <c r="F13" s="25" t="s">
        <v>103</v>
      </c>
      <c r="G13" s="25">
        <v>5.3601905199999988</v>
      </c>
      <c r="H13" s="25">
        <v>8.2553080000000015E-2</v>
      </c>
      <c r="I13" s="25">
        <v>0.61800282999999989</v>
      </c>
      <c r="J13" s="25">
        <v>13.197743699999998</v>
      </c>
      <c r="K13" s="25">
        <v>0.36939186999999996</v>
      </c>
      <c r="L13" s="25">
        <v>8.6307699999999994E-3</v>
      </c>
    </row>
    <row r="14" spans="1:13" ht="28">
      <c r="A14" s="39"/>
      <c r="B14" s="34" t="s">
        <v>17</v>
      </c>
      <c r="C14" s="5" t="s">
        <v>18</v>
      </c>
      <c r="D14" s="24" t="s">
        <v>103</v>
      </c>
      <c r="E14" s="24" t="s">
        <v>103</v>
      </c>
      <c r="F14" s="24" t="s">
        <v>103</v>
      </c>
      <c r="G14" s="24" t="s">
        <v>103</v>
      </c>
      <c r="H14" s="24" t="s">
        <v>103</v>
      </c>
      <c r="I14" s="24" t="s">
        <v>103</v>
      </c>
      <c r="J14" s="24" t="s">
        <v>103</v>
      </c>
      <c r="K14" s="24" t="s">
        <v>103</v>
      </c>
      <c r="L14" s="24" t="s">
        <v>103</v>
      </c>
    </row>
    <row r="15" spans="1:13">
      <c r="A15" s="39"/>
      <c r="B15" s="34"/>
      <c r="C15" s="5" t="s">
        <v>19</v>
      </c>
      <c r="D15" s="26">
        <v>1.4999999999999999E-2</v>
      </c>
      <c r="E15" s="26" t="s">
        <v>103</v>
      </c>
      <c r="F15" s="26" t="s">
        <v>103</v>
      </c>
      <c r="G15" s="26" t="s">
        <v>103</v>
      </c>
      <c r="H15" s="26" t="s">
        <v>103</v>
      </c>
      <c r="I15" s="26" t="s">
        <v>103</v>
      </c>
      <c r="J15" s="26" t="s">
        <v>103</v>
      </c>
      <c r="K15" s="26" t="s">
        <v>103</v>
      </c>
      <c r="L15" s="26" t="s">
        <v>103</v>
      </c>
    </row>
    <row r="16" spans="1:13">
      <c r="A16" s="39"/>
      <c r="B16" s="34"/>
      <c r="C16" s="5" t="s">
        <v>20</v>
      </c>
      <c r="D16" s="25" t="s">
        <v>103</v>
      </c>
      <c r="E16" s="25" t="s">
        <v>103</v>
      </c>
      <c r="F16" s="25" t="s">
        <v>103</v>
      </c>
      <c r="G16" s="25" t="s">
        <v>103</v>
      </c>
      <c r="H16" s="25" t="s">
        <v>103</v>
      </c>
      <c r="I16" s="25" t="s">
        <v>103</v>
      </c>
      <c r="J16" s="25" t="s">
        <v>103</v>
      </c>
      <c r="K16" s="25" t="s">
        <v>103</v>
      </c>
      <c r="L16" s="25" t="s">
        <v>103</v>
      </c>
    </row>
    <row r="17" spans="1:12">
      <c r="A17" s="39"/>
      <c r="B17" s="41" t="s">
        <v>21</v>
      </c>
      <c r="C17" s="5" t="s">
        <v>22</v>
      </c>
      <c r="D17" s="24" t="s">
        <v>103</v>
      </c>
      <c r="E17" s="24" t="s">
        <v>103</v>
      </c>
      <c r="F17" s="24" t="s">
        <v>103</v>
      </c>
      <c r="G17" s="24" t="s">
        <v>103</v>
      </c>
      <c r="H17" s="24" t="s">
        <v>103</v>
      </c>
      <c r="I17" s="24" t="s">
        <v>103</v>
      </c>
      <c r="J17" s="24" t="s">
        <v>103</v>
      </c>
      <c r="K17" s="24" t="s">
        <v>103</v>
      </c>
      <c r="L17" s="24" t="s">
        <v>103</v>
      </c>
    </row>
    <row r="18" spans="1:12">
      <c r="A18" s="39"/>
      <c r="B18" s="41"/>
      <c r="C18" s="5" t="s">
        <v>23</v>
      </c>
      <c r="D18" s="26" t="s">
        <v>103</v>
      </c>
      <c r="E18" s="26" t="s">
        <v>103</v>
      </c>
      <c r="F18" s="26" t="s">
        <v>103</v>
      </c>
      <c r="G18" s="26" t="s">
        <v>103</v>
      </c>
      <c r="H18" s="26" t="s">
        <v>103</v>
      </c>
      <c r="I18" s="26" t="s">
        <v>103</v>
      </c>
      <c r="J18" s="26" t="s">
        <v>103</v>
      </c>
      <c r="K18" s="26" t="s">
        <v>103</v>
      </c>
      <c r="L18" s="26" t="s">
        <v>103</v>
      </c>
    </row>
    <row r="19" spans="1:12">
      <c r="A19" s="39"/>
      <c r="B19" s="41"/>
      <c r="C19" s="5" t="s">
        <v>24</v>
      </c>
      <c r="D19" s="25" t="s">
        <v>103</v>
      </c>
      <c r="E19" s="25" t="s">
        <v>103</v>
      </c>
      <c r="F19" s="25" t="s">
        <v>103</v>
      </c>
      <c r="G19" s="25" t="s">
        <v>103</v>
      </c>
      <c r="H19" s="25" t="s">
        <v>103</v>
      </c>
      <c r="I19" s="25" t="s">
        <v>103</v>
      </c>
      <c r="J19" s="25" t="s">
        <v>103</v>
      </c>
      <c r="K19" s="25" t="s">
        <v>103</v>
      </c>
      <c r="L19" s="25" t="s">
        <v>103</v>
      </c>
    </row>
    <row r="20" spans="1:12" ht="28">
      <c r="A20" s="39"/>
      <c r="B20" s="38" t="s">
        <v>25</v>
      </c>
      <c r="C20" s="6" t="s">
        <v>26</v>
      </c>
      <c r="D20" s="24" t="s">
        <v>103</v>
      </c>
      <c r="E20" s="24" t="s">
        <v>103</v>
      </c>
      <c r="F20" s="24" t="s">
        <v>103</v>
      </c>
      <c r="G20" s="24" t="s">
        <v>103</v>
      </c>
      <c r="H20" s="24" t="s">
        <v>103</v>
      </c>
      <c r="I20" s="24" t="s">
        <v>103</v>
      </c>
      <c r="J20" s="24" t="s">
        <v>103</v>
      </c>
      <c r="K20" s="24" t="s">
        <v>103</v>
      </c>
      <c r="L20" s="24" t="s">
        <v>103</v>
      </c>
    </row>
    <row r="21" spans="1:12">
      <c r="A21" s="39"/>
      <c r="B21" s="40"/>
      <c r="C21" s="6" t="s">
        <v>27</v>
      </c>
      <c r="D21" s="24" t="s">
        <v>103</v>
      </c>
      <c r="E21" s="24" t="s">
        <v>103</v>
      </c>
      <c r="F21" s="24" t="s">
        <v>103</v>
      </c>
      <c r="G21" s="24" t="s">
        <v>103</v>
      </c>
      <c r="H21" s="24" t="s">
        <v>103</v>
      </c>
      <c r="I21" s="24" t="s">
        <v>103</v>
      </c>
      <c r="J21" s="24" t="s">
        <v>103</v>
      </c>
      <c r="K21" s="24" t="s">
        <v>103</v>
      </c>
      <c r="L21" s="24" t="s">
        <v>103</v>
      </c>
    </row>
    <row r="22" spans="1:12" ht="42">
      <c r="A22" s="40"/>
      <c r="B22" s="7" t="s">
        <v>28</v>
      </c>
      <c r="C22" s="6" t="s">
        <v>29</v>
      </c>
      <c r="D22" s="21" t="s">
        <v>103</v>
      </c>
      <c r="E22" s="21" t="s">
        <v>103</v>
      </c>
      <c r="F22" s="21">
        <v>0.52245169000000002</v>
      </c>
      <c r="G22" s="21">
        <v>3.1230279999999997</v>
      </c>
      <c r="H22" s="21">
        <v>1.007568</v>
      </c>
      <c r="I22" s="21">
        <v>0.95229999999999992</v>
      </c>
      <c r="J22" s="21">
        <v>9.8088561999999975</v>
      </c>
      <c r="K22" s="21">
        <v>0.67832300000000001</v>
      </c>
      <c r="L22" s="21">
        <v>0.87142999999999993</v>
      </c>
    </row>
    <row r="23" spans="1:12">
      <c r="A23" s="38" t="s">
        <v>30</v>
      </c>
      <c r="B23" s="41" t="s">
        <v>31</v>
      </c>
      <c r="C23" s="5" t="s">
        <v>32</v>
      </c>
      <c r="D23" s="24" t="s">
        <v>103</v>
      </c>
      <c r="E23" s="24" t="s">
        <v>103</v>
      </c>
      <c r="F23" s="24" t="s">
        <v>103</v>
      </c>
      <c r="G23" s="24" t="s">
        <v>103</v>
      </c>
      <c r="H23" s="24" t="s">
        <v>103</v>
      </c>
      <c r="I23" s="24" t="s">
        <v>103</v>
      </c>
      <c r="J23" s="24" t="s">
        <v>103</v>
      </c>
      <c r="K23" s="24" t="s">
        <v>103</v>
      </c>
      <c r="L23" s="24" t="s">
        <v>103</v>
      </c>
    </row>
    <row r="24" spans="1:12">
      <c r="A24" s="39"/>
      <c r="B24" s="41"/>
      <c r="C24" s="5" t="s">
        <v>33</v>
      </c>
      <c r="D24" s="24" t="s">
        <v>103</v>
      </c>
      <c r="E24" s="21">
        <v>38.497184000000004</v>
      </c>
      <c r="F24" s="24" t="s">
        <v>103</v>
      </c>
      <c r="G24" s="21">
        <v>0.52785877000000003</v>
      </c>
      <c r="H24" s="21">
        <v>20.952739000000001</v>
      </c>
      <c r="I24" s="24" t="s">
        <v>103</v>
      </c>
      <c r="J24" s="24" t="s">
        <v>103</v>
      </c>
      <c r="K24" s="21">
        <v>6.4900000000000001E-3</v>
      </c>
      <c r="L24" s="24" t="s">
        <v>103</v>
      </c>
    </row>
    <row r="25" spans="1:12" ht="28">
      <c r="A25" s="39"/>
      <c r="B25" s="41"/>
      <c r="C25" s="5" t="s">
        <v>34</v>
      </c>
      <c r="D25" s="24" t="s">
        <v>103</v>
      </c>
      <c r="E25" s="24" t="s">
        <v>103</v>
      </c>
      <c r="F25" s="21">
        <v>6.0664000000000003E-2</v>
      </c>
      <c r="G25" s="24" t="s">
        <v>103</v>
      </c>
      <c r="H25" s="21">
        <v>1.0202579999999999E-2</v>
      </c>
      <c r="I25" s="24" t="s">
        <v>103</v>
      </c>
      <c r="J25" s="24" t="s">
        <v>103</v>
      </c>
      <c r="K25" s="21">
        <v>0.42097028000000003</v>
      </c>
      <c r="L25" s="24" t="s">
        <v>103</v>
      </c>
    </row>
    <row r="26" spans="1:12" ht="42">
      <c r="A26" s="39"/>
      <c r="B26" s="5" t="s">
        <v>35</v>
      </c>
      <c r="C26" s="5"/>
      <c r="D26" s="24" t="s">
        <v>103</v>
      </c>
      <c r="E26" s="24" t="s">
        <v>103</v>
      </c>
      <c r="F26" s="24" t="s">
        <v>103</v>
      </c>
      <c r="G26" s="21">
        <v>4.5258022899999997</v>
      </c>
      <c r="H26" s="24" t="s">
        <v>103</v>
      </c>
      <c r="I26" s="24" t="s">
        <v>103</v>
      </c>
      <c r="J26" s="24" t="s">
        <v>103</v>
      </c>
      <c r="K26" s="24" t="s">
        <v>103</v>
      </c>
      <c r="L26" s="27">
        <v>1.0040887999999999</v>
      </c>
    </row>
    <row r="27" spans="1:12" ht="42">
      <c r="A27" s="40"/>
      <c r="B27" s="5" t="s">
        <v>36</v>
      </c>
      <c r="C27" s="6" t="s">
        <v>29</v>
      </c>
      <c r="D27" s="24" t="s">
        <v>103</v>
      </c>
      <c r="E27" s="21">
        <v>0.36190600000000001</v>
      </c>
      <c r="F27" s="24" t="s">
        <v>103</v>
      </c>
      <c r="G27" s="24" t="s">
        <v>103</v>
      </c>
      <c r="H27" s="24" t="s">
        <v>103</v>
      </c>
      <c r="I27" s="24" t="s">
        <v>103</v>
      </c>
      <c r="J27" s="24" t="s">
        <v>103</v>
      </c>
      <c r="K27" s="24" t="s">
        <v>103</v>
      </c>
      <c r="L27" s="24" t="s">
        <v>103</v>
      </c>
    </row>
    <row r="28" spans="1:12" ht="42">
      <c r="A28" s="34" t="s">
        <v>37</v>
      </c>
      <c r="B28" s="5" t="s">
        <v>38</v>
      </c>
      <c r="C28" s="6" t="s">
        <v>39</v>
      </c>
      <c r="D28" s="24" t="s">
        <v>103</v>
      </c>
      <c r="E28" s="24" t="s">
        <v>103</v>
      </c>
      <c r="F28" s="24" t="s">
        <v>103</v>
      </c>
      <c r="G28" s="24" t="s">
        <v>103</v>
      </c>
      <c r="H28" s="24" t="s">
        <v>103</v>
      </c>
      <c r="I28" s="24" t="s">
        <v>103</v>
      </c>
      <c r="J28" s="24" t="s">
        <v>103</v>
      </c>
      <c r="K28" s="24" t="s">
        <v>103</v>
      </c>
      <c r="L28" s="24" t="s">
        <v>103</v>
      </c>
    </row>
    <row r="29" spans="1:12" ht="28">
      <c r="A29" s="34"/>
      <c r="B29" s="5" t="s">
        <v>40</v>
      </c>
      <c r="C29" s="6" t="s">
        <v>41</v>
      </c>
      <c r="D29" s="24" t="s">
        <v>103</v>
      </c>
      <c r="E29" s="24" t="s">
        <v>103</v>
      </c>
      <c r="F29" s="24" t="s">
        <v>103</v>
      </c>
      <c r="G29" s="24" t="s">
        <v>103</v>
      </c>
      <c r="H29" s="24" t="s">
        <v>103</v>
      </c>
      <c r="I29" s="24" t="s">
        <v>103</v>
      </c>
      <c r="J29" s="24" t="s">
        <v>103</v>
      </c>
      <c r="K29" s="24" t="s">
        <v>103</v>
      </c>
      <c r="L29" s="24" t="s">
        <v>103</v>
      </c>
    </row>
    <row r="30" spans="1:12" ht="42">
      <c r="A30" s="34"/>
      <c r="B30" s="5" t="s">
        <v>42</v>
      </c>
      <c r="C30" s="5"/>
      <c r="D30" s="21">
        <v>5.6062500000000002</v>
      </c>
      <c r="E30" s="21">
        <v>0.52178899999999995</v>
      </c>
      <c r="F30" s="21">
        <v>0.29899999999999999</v>
      </c>
      <c r="G30" s="21">
        <v>144.72185680000001</v>
      </c>
      <c r="H30" s="21">
        <v>1.2955068999999999</v>
      </c>
      <c r="I30" s="21">
        <v>22.280030979999999</v>
      </c>
      <c r="J30" s="21">
        <v>58.876776149999998</v>
      </c>
      <c r="K30" s="21">
        <v>2.6629678599999997</v>
      </c>
      <c r="L30" s="21">
        <v>4.4150900000000002</v>
      </c>
    </row>
    <row r="31" spans="1:12">
      <c r="A31" s="34" t="s">
        <v>43</v>
      </c>
      <c r="B31" s="5" t="s">
        <v>44</v>
      </c>
      <c r="C31" s="5" t="s">
        <v>45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</row>
    <row r="32" spans="1:12">
      <c r="A32" s="34"/>
      <c r="B32" s="5" t="s">
        <v>46</v>
      </c>
      <c r="C32" s="5" t="s">
        <v>47</v>
      </c>
      <c r="D32" s="21">
        <v>59.368133</v>
      </c>
      <c r="E32" s="21">
        <v>109.78002499999999</v>
      </c>
      <c r="F32" s="21">
        <v>0.12845300000000001</v>
      </c>
      <c r="G32" s="21">
        <v>0.17287899999999998</v>
      </c>
      <c r="H32" s="21">
        <v>71.170409000000006</v>
      </c>
      <c r="I32" s="21">
        <v>0.50845299999999993</v>
      </c>
      <c r="J32" s="21">
        <v>171.36218299999999</v>
      </c>
      <c r="K32" s="21">
        <v>105.96248299999999</v>
      </c>
      <c r="L32" s="21">
        <v>1.0442940000000001</v>
      </c>
    </row>
    <row r="33" spans="1:12" ht="42">
      <c r="A33" s="4" t="s">
        <v>48</v>
      </c>
      <c r="B33" s="5" t="s">
        <v>49</v>
      </c>
      <c r="C33" s="6" t="s">
        <v>29</v>
      </c>
      <c r="D33" s="21">
        <v>11.710642999999999</v>
      </c>
      <c r="E33" s="21">
        <v>4.3452839999999995</v>
      </c>
      <c r="F33" s="21">
        <v>1.6927239999999999</v>
      </c>
      <c r="G33" s="21">
        <v>65.082384000000005</v>
      </c>
      <c r="H33" s="21">
        <v>2.6563270000000001</v>
      </c>
      <c r="I33" s="21">
        <v>14.480827999999999</v>
      </c>
      <c r="J33" s="21">
        <v>35.921963000000005</v>
      </c>
      <c r="K33" s="21">
        <v>1.8198969999999999</v>
      </c>
      <c r="L33" s="21">
        <v>1.6317080000000002</v>
      </c>
    </row>
    <row r="34" spans="1:12">
      <c r="A34" s="38" t="s">
        <v>50</v>
      </c>
      <c r="B34" s="38" t="s">
        <v>51</v>
      </c>
      <c r="C34" s="10" t="s">
        <v>52</v>
      </c>
      <c r="D34" s="21">
        <v>10.105287000000001</v>
      </c>
      <c r="E34" s="21">
        <v>2.9416599999999997</v>
      </c>
      <c r="F34" s="21">
        <v>0</v>
      </c>
      <c r="G34" s="21">
        <v>7.954256</v>
      </c>
      <c r="H34" s="21">
        <v>102.92688800000001</v>
      </c>
      <c r="I34" s="21">
        <v>159.948948</v>
      </c>
      <c r="J34" s="21">
        <v>377.93353100000002</v>
      </c>
      <c r="K34" s="21">
        <v>408.25417700000003</v>
      </c>
      <c r="L34" s="21">
        <v>140.968953</v>
      </c>
    </row>
    <row r="35" spans="1:12">
      <c r="A35" s="39"/>
      <c r="B35" s="39"/>
      <c r="C35" s="10" t="s">
        <v>53</v>
      </c>
      <c r="D35" s="21">
        <v>0.36254199999999998</v>
      </c>
      <c r="E35" s="21">
        <v>0</v>
      </c>
      <c r="F35" s="21">
        <v>81.990672000000004</v>
      </c>
      <c r="G35" s="21">
        <v>0</v>
      </c>
      <c r="H35" s="21">
        <v>0</v>
      </c>
      <c r="I35" s="21">
        <v>0</v>
      </c>
      <c r="J35" s="21">
        <v>10.497954999999999</v>
      </c>
      <c r="K35" s="21">
        <v>2.0139499999999999</v>
      </c>
      <c r="L35" s="21">
        <v>11.412636000000001</v>
      </c>
    </row>
    <row r="36" spans="1:12">
      <c r="A36" s="39"/>
      <c r="B36" s="39" t="s">
        <v>54</v>
      </c>
      <c r="C36" s="10" t="s">
        <v>55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</row>
    <row r="37" spans="1:12" ht="28">
      <c r="A37" s="39"/>
      <c r="B37" s="39"/>
      <c r="C37" s="10" t="s">
        <v>56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</row>
    <row r="38" spans="1:12" ht="42">
      <c r="A38" s="39"/>
      <c r="B38" s="39"/>
      <c r="C38" s="11" t="s">
        <v>57</v>
      </c>
      <c r="D38" s="21">
        <v>3.231814</v>
      </c>
      <c r="E38" s="21">
        <v>3.371931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123.87900399999999</v>
      </c>
    </row>
    <row r="39" spans="1:12">
      <c r="A39" s="39"/>
      <c r="B39" s="39"/>
      <c r="C39" s="12" t="s">
        <v>58</v>
      </c>
      <c r="D39" s="28">
        <v>0</v>
      </c>
      <c r="E39" s="28">
        <v>0</v>
      </c>
      <c r="F39" s="21">
        <v>0</v>
      </c>
      <c r="G39" s="21">
        <v>0</v>
      </c>
      <c r="H39" s="21">
        <v>3.4805999999999999</v>
      </c>
      <c r="I39" s="21">
        <v>2.0107309999999998</v>
      </c>
      <c r="J39" s="21">
        <v>0</v>
      </c>
      <c r="K39" s="21">
        <v>6.1117020000000002</v>
      </c>
      <c r="L39" s="21">
        <v>0</v>
      </c>
    </row>
    <row r="40" spans="1:12" ht="42">
      <c r="A40" s="40"/>
      <c r="B40" s="5" t="s">
        <v>59</v>
      </c>
      <c r="C40" s="11" t="s">
        <v>60</v>
      </c>
      <c r="D40" s="21">
        <v>0.91700000000000004</v>
      </c>
      <c r="E40" s="21">
        <v>8.9224390000000007</v>
      </c>
      <c r="F40" s="21">
        <v>7.4125649999999998</v>
      </c>
      <c r="G40" s="21">
        <v>2.1546999999999996</v>
      </c>
      <c r="H40" s="21">
        <v>1.2726</v>
      </c>
      <c r="I40" s="24" t="s">
        <v>103</v>
      </c>
      <c r="J40" s="21">
        <v>0.12625500000000001</v>
      </c>
      <c r="K40" s="21">
        <v>0.35699999999999998</v>
      </c>
      <c r="L40" s="21">
        <v>22.596</v>
      </c>
    </row>
    <row r="41" spans="1:12">
      <c r="A41" s="34" t="s">
        <v>61</v>
      </c>
      <c r="B41" s="5" t="s">
        <v>62</v>
      </c>
      <c r="C41" s="5" t="s">
        <v>63</v>
      </c>
      <c r="D41" s="24" t="s">
        <v>103</v>
      </c>
      <c r="E41" s="24" t="s">
        <v>103</v>
      </c>
      <c r="F41" s="24" t="s">
        <v>103</v>
      </c>
      <c r="G41" s="24" t="s">
        <v>103</v>
      </c>
      <c r="H41" s="24" t="s">
        <v>103</v>
      </c>
      <c r="I41" s="24" t="s">
        <v>103</v>
      </c>
      <c r="J41" s="24" t="s">
        <v>103</v>
      </c>
      <c r="K41" s="24" t="s">
        <v>103</v>
      </c>
      <c r="L41" s="24" t="s">
        <v>103</v>
      </c>
    </row>
    <row r="42" spans="1:12" ht="28">
      <c r="A42" s="34"/>
      <c r="B42" s="5" t="s">
        <v>62</v>
      </c>
      <c r="C42" s="5" t="s">
        <v>64</v>
      </c>
      <c r="D42" s="24" t="s">
        <v>103</v>
      </c>
      <c r="E42" s="24" t="s">
        <v>103</v>
      </c>
      <c r="F42" s="24" t="s">
        <v>103</v>
      </c>
      <c r="G42" s="24" t="s">
        <v>103</v>
      </c>
      <c r="H42" s="21">
        <v>187.19662705000002</v>
      </c>
      <c r="I42" s="24" t="s">
        <v>103</v>
      </c>
      <c r="J42" s="24" t="s">
        <v>103</v>
      </c>
      <c r="K42" s="21">
        <v>7.6113399999999998E-2</v>
      </c>
      <c r="L42" s="24" t="s">
        <v>103</v>
      </c>
    </row>
    <row r="43" spans="1:12" ht="28">
      <c r="A43" s="34"/>
      <c r="B43" s="5" t="s">
        <v>62</v>
      </c>
      <c r="C43" s="5" t="s">
        <v>65</v>
      </c>
      <c r="D43" s="24" t="s">
        <v>103</v>
      </c>
      <c r="E43" s="21">
        <v>209.58890299999999</v>
      </c>
      <c r="F43" s="24" t="s">
        <v>103</v>
      </c>
      <c r="G43" s="24" t="s">
        <v>103</v>
      </c>
      <c r="H43" s="24" t="s">
        <v>103</v>
      </c>
      <c r="I43" s="21">
        <v>66.545023639999997</v>
      </c>
      <c r="J43" s="24" t="s">
        <v>103</v>
      </c>
      <c r="K43" s="24" t="s">
        <v>103</v>
      </c>
      <c r="L43" s="24" t="s">
        <v>103</v>
      </c>
    </row>
    <row r="44" spans="1:12" ht="42">
      <c r="A44" s="34"/>
      <c r="B44" s="5" t="s">
        <v>62</v>
      </c>
      <c r="C44" s="5" t="s">
        <v>66</v>
      </c>
      <c r="D44" s="24" t="s">
        <v>103</v>
      </c>
      <c r="E44" s="24" t="s">
        <v>103</v>
      </c>
      <c r="F44" s="24" t="s">
        <v>103</v>
      </c>
      <c r="G44" s="21">
        <v>44.708400640000001</v>
      </c>
      <c r="H44" s="21">
        <v>0</v>
      </c>
      <c r="I44" s="21">
        <v>16.006663</v>
      </c>
      <c r="J44" s="24" t="s">
        <v>103</v>
      </c>
      <c r="K44" s="24" t="s">
        <v>103</v>
      </c>
      <c r="L44" s="24" t="s">
        <v>103</v>
      </c>
    </row>
    <row r="45" spans="1:12" ht="56">
      <c r="A45" s="34"/>
      <c r="B45" s="5" t="s">
        <v>67</v>
      </c>
      <c r="C45" s="5" t="s">
        <v>68</v>
      </c>
      <c r="D45" s="24" t="s">
        <v>103</v>
      </c>
      <c r="E45" s="24" t="s">
        <v>103</v>
      </c>
      <c r="F45" s="21">
        <v>1.8372629999999999</v>
      </c>
      <c r="G45" s="21">
        <v>4.3153500000000008E-3</v>
      </c>
      <c r="H45" s="21">
        <v>276.02518985</v>
      </c>
      <c r="I45" s="24" t="s">
        <v>103</v>
      </c>
      <c r="J45" s="21">
        <v>34.855319179999995</v>
      </c>
      <c r="K45" s="21">
        <v>0.16828395999999998</v>
      </c>
      <c r="L45" s="24" t="s">
        <v>103</v>
      </c>
    </row>
    <row r="46" spans="1:12" ht="28">
      <c r="A46" s="34"/>
      <c r="B46" s="5" t="s">
        <v>67</v>
      </c>
      <c r="C46" s="5" t="s">
        <v>69</v>
      </c>
      <c r="D46" s="24" t="s">
        <v>103</v>
      </c>
      <c r="E46" s="21">
        <v>12.60792547</v>
      </c>
      <c r="F46" s="21">
        <v>0.21814500000000001</v>
      </c>
      <c r="G46" s="24" t="s">
        <v>103</v>
      </c>
      <c r="H46" s="24" t="s">
        <v>103</v>
      </c>
      <c r="I46" s="24" t="s">
        <v>103</v>
      </c>
      <c r="J46" s="24" t="s">
        <v>103</v>
      </c>
      <c r="K46" s="24" t="s">
        <v>103</v>
      </c>
      <c r="L46" s="24" t="s">
        <v>103</v>
      </c>
    </row>
    <row r="47" spans="1:12" ht="42">
      <c r="A47" s="34"/>
      <c r="B47" s="5" t="s">
        <v>67</v>
      </c>
      <c r="C47" s="5" t="s">
        <v>70</v>
      </c>
      <c r="D47" s="21">
        <v>0.20644281</v>
      </c>
      <c r="E47" s="24" t="s">
        <v>103</v>
      </c>
      <c r="F47" s="24" t="s">
        <v>103</v>
      </c>
      <c r="G47" s="21">
        <v>8.6307699999999994E-3</v>
      </c>
      <c r="H47" s="21">
        <v>150.60131433000004</v>
      </c>
      <c r="I47" s="21">
        <v>47.760633999999996</v>
      </c>
      <c r="J47" s="24" t="s">
        <v>103</v>
      </c>
      <c r="K47" s="21">
        <v>5.9582599999999999E-2</v>
      </c>
      <c r="L47" s="24" t="s">
        <v>103</v>
      </c>
    </row>
    <row r="48" spans="1:12" ht="28">
      <c r="A48" s="34"/>
      <c r="B48" s="5" t="s">
        <v>71</v>
      </c>
      <c r="C48" s="5" t="s">
        <v>72</v>
      </c>
      <c r="D48" s="24" t="s">
        <v>103</v>
      </c>
      <c r="E48" s="24" t="s">
        <v>103</v>
      </c>
      <c r="F48" s="24" t="s">
        <v>103</v>
      </c>
      <c r="G48" s="24" t="s">
        <v>103</v>
      </c>
      <c r="H48" s="24" t="s">
        <v>103</v>
      </c>
      <c r="I48" s="24" t="s">
        <v>103</v>
      </c>
      <c r="J48" s="24" t="s">
        <v>103</v>
      </c>
      <c r="K48" s="24" t="s">
        <v>103</v>
      </c>
      <c r="L48" s="24" t="s">
        <v>103</v>
      </c>
    </row>
    <row r="49" spans="1:12" ht="28">
      <c r="A49" s="34"/>
      <c r="B49" s="5" t="s">
        <v>73</v>
      </c>
      <c r="C49" s="5" t="s">
        <v>74</v>
      </c>
      <c r="D49" s="24" t="s">
        <v>103</v>
      </c>
      <c r="E49" s="24" t="s">
        <v>103</v>
      </c>
      <c r="F49" s="24" t="s">
        <v>103</v>
      </c>
      <c r="G49" s="24" t="s">
        <v>103</v>
      </c>
      <c r="H49" s="24" t="s">
        <v>103</v>
      </c>
      <c r="I49" s="24" t="s">
        <v>103</v>
      </c>
      <c r="J49" s="24" t="s">
        <v>103</v>
      </c>
      <c r="K49" s="24" t="s">
        <v>103</v>
      </c>
      <c r="L49" s="24" t="s">
        <v>103</v>
      </c>
    </row>
    <row r="50" spans="1:12" ht="28">
      <c r="A50" s="34"/>
      <c r="B50" s="5" t="s">
        <v>75</v>
      </c>
      <c r="C50" s="5" t="s">
        <v>76</v>
      </c>
      <c r="D50" s="24" t="s">
        <v>103</v>
      </c>
      <c r="E50" s="24" t="s">
        <v>103</v>
      </c>
      <c r="F50" s="24" t="s">
        <v>103</v>
      </c>
      <c r="G50" s="24" t="s">
        <v>103</v>
      </c>
      <c r="H50" s="24" t="s">
        <v>103</v>
      </c>
      <c r="I50" s="24" t="s">
        <v>103</v>
      </c>
      <c r="J50" s="24" t="s">
        <v>103</v>
      </c>
      <c r="K50" s="24" t="s">
        <v>103</v>
      </c>
      <c r="L50" s="24" t="s">
        <v>103</v>
      </c>
    </row>
    <row r="51" spans="1:12" ht="42">
      <c r="A51" s="34"/>
      <c r="B51" s="5" t="s">
        <v>75</v>
      </c>
      <c r="C51" s="5" t="s">
        <v>77</v>
      </c>
      <c r="D51" s="24" t="s">
        <v>103</v>
      </c>
      <c r="E51" s="24" t="s">
        <v>103</v>
      </c>
      <c r="F51" s="24" t="s">
        <v>103</v>
      </c>
      <c r="G51" s="24" t="s">
        <v>103</v>
      </c>
      <c r="H51" s="24" t="s">
        <v>103</v>
      </c>
      <c r="I51" s="24" t="s">
        <v>103</v>
      </c>
      <c r="J51" s="24" t="s">
        <v>103</v>
      </c>
      <c r="K51" s="24" t="s">
        <v>103</v>
      </c>
      <c r="L51" s="24" t="s">
        <v>103</v>
      </c>
    </row>
    <row r="52" spans="1:12" ht="42">
      <c r="A52" s="34"/>
      <c r="B52" s="5" t="s">
        <v>75</v>
      </c>
      <c r="C52" s="5" t="s">
        <v>78</v>
      </c>
      <c r="D52" s="24" t="s">
        <v>103</v>
      </c>
      <c r="E52" s="24" t="s">
        <v>103</v>
      </c>
      <c r="F52" s="24" t="s">
        <v>103</v>
      </c>
      <c r="G52" s="24" t="s">
        <v>103</v>
      </c>
      <c r="H52" s="24" t="s">
        <v>103</v>
      </c>
      <c r="I52" s="24" t="s">
        <v>103</v>
      </c>
      <c r="J52" s="24" t="s">
        <v>103</v>
      </c>
      <c r="K52" s="24" t="s">
        <v>103</v>
      </c>
      <c r="L52" s="24" t="s">
        <v>103</v>
      </c>
    </row>
    <row r="53" spans="1:12">
      <c r="A53" s="34"/>
      <c r="B53" s="5" t="s">
        <v>75</v>
      </c>
      <c r="C53" s="5" t="s">
        <v>79</v>
      </c>
      <c r="D53" s="24" t="s">
        <v>103</v>
      </c>
      <c r="E53" s="24" t="s">
        <v>103</v>
      </c>
      <c r="F53" s="24" t="s">
        <v>103</v>
      </c>
      <c r="G53" s="24" t="s">
        <v>103</v>
      </c>
      <c r="H53" s="24" t="s">
        <v>103</v>
      </c>
      <c r="I53" s="24" t="s">
        <v>103</v>
      </c>
      <c r="J53" s="24" t="s">
        <v>103</v>
      </c>
      <c r="K53" s="24" t="s">
        <v>103</v>
      </c>
      <c r="L53" s="24" t="s">
        <v>103</v>
      </c>
    </row>
    <row r="54" spans="1:12" ht="42">
      <c r="A54" s="34"/>
      <c r="B54" s="5" t="s">
        <v>75</v>
      </c>
      <c r="C54" s="5" t="s">
        <v>80</v>
      </c>
      <c r="D54" s="24" t="s">
        <v>103</v>
      </c>
      <c r="E54" s="24" t="s">
        <v>103</v>
      </c>
      <c r="F54" s="24" t="s">
        <v>103</v>
      </c>
      <c r="G54" s="24" t="s">
        <v>103</v>
      </c>
      <c r="H54" s="24" t="s">
        <v>103</v>
      </c>
      <c r="I54" s="24" t="s">
        <v>103</v>
      </c>
      <c r="J54" s="24" t="s">
        <v>103</v>
      </c>
      <c r="K54" s="24" t="s">
        <v>103</v>
      </c>
      <c r="L54" s="24" t="s">
        <v>103</v>
      </c>
    </row>
    <row r="55" spans="1:12" ht="42">
      <c r="A55" s="34"/>
      <c r="B55" s="5" t="s">
        <v>75</v>
      </c>
      <c r="C55" s="5" t="s">
        <v>81</v>
      </c>
      <c r="D55" s="24" t="s">
        <v>103</v>
      </c>
      <c r="E55" s="24" t="s">
        <v>103</v>
      </c>
      <c r="F55" s="24" t="s">
        <v>103</v>
      </c>
      <c r="G55" s="24" t="s">
        <v>103</v>
      </c>
      <c r="H55" s="24" t="s">
        <v>103</v>
      </c>
      <c r="I55" s="24" t="s">
        <v>103</v>
      </c>
      <c r="J55" s="24" t="s">
        <v>103</v>
      </c>
      <c r="K55" s="24" t="s">
        <v>103</v>
      </c>
      <c r="L55" s="24" t="s">
        <v>103</v>
      </c>
    </row>
    <row r="56" spans="1:12" ht="30" customHeight="1">
      <c r="A56" s="34"/>
      <c r="B56" s="5" t="s">
        <v>82</v>
      </c>
      <c r="C56" s="5" t="s">
        <v>83</v>
      </c>
      <c r="D56" s="24" t="s">
        <v>103</v>
      </c>
      <c r="E56" s="24" t="s">
        <v>103</v>
      </c>
      <c r="F56" s="24" t="s">
        <v>103</v>
      </c>
      <c r="G56" s="24" t="s">
        <v>103</v>
      </c>
      <c r="H56" s="24" t="s">
        <v>103</v>
      </c>
      <c r="I56" s="24" t="s">
        <v>103</v>
      </c>
      <c r="J56" s="24" t="s">
        <v>103</v>
      </c>
      <c r="K56" s="24" t="s">
        <v>103</v>
      </c>
      <c r="L56" s="24" t="s">
        <v>103</v>
      </c>
    </row>
    <row r="57" spans="1:12" ht="28">
      <c r="A57" s="34"/>
      <c r="B57" s="5" t="s">
        <v>84</v>
      </c>
      <c r="C57" s="5" t="s">
        <v>85</v>
      </c>
      <c r="D57" s="24" t="s">
        <v>103</v>
      </c>
      <c r="E57" s="24" t="s">
        <v>103</v>
      </c>
      <c r="F57" s="24" t="s">
        <v>103</v>
      </c>
      <c r="G57" s="24" t="s">
        <v>103</v>
      </c>
      <c r="H57" s="24" t="s">
        <v>103</v>
      </c>
      <c r="I57" s="24" t="s">
        <v>103</v>
      </c>
      <c r="J57" s="24" t="s">
        <v>103</v>
      </c>
      <c r="K57" s="24" t="s">
        <v>103</v>
      </c>
      <c r="L57" s="24" t="s">
        <v>103</v>
      </c>
    </row>
    <row r="58" spans="1:12" ht="42">
      <c r="A58" s="34"/>
      <c r="B58" s="5" t="s">
        <v>86</v>
      </c>
      <c r="C58" s="5" t="s">
        <v>87</v>
      </c>
      <c r="D58" s="21">
        <v>2.0700770000000004</v>
      </c>
      <c r="E58" s="21">
        <v>9.7124693400000002</v>
      </c>
      <c r="F58" s="21">
        <v>2.0501781399999999</v>
      </c>
      <c r="G58" s="21">
        <v>33.200160080000003</v>
      </c>
      <c r="H58" s="21">
        <v>1.028246</v>
      </c>
      <c r="I58" s="21">
        <v>9.13420524</v>
      </c>
      <c r="J58" s="21">
        <v>6.6905994700000004</v>
      </c>
      <c r="K58" s="21">
        <v>0.126</v>
      </c>
      <c r="L58" s="21">
        <v>0.43913999999999997</v>
      </c>
    </row>
    <row r="59" spans="1:12">
      <c r="A59" s="35" t="s">
        <v>88</v>
      </c>
      <c r="B59" s="36"/>
      <c r="C59" s="37"/>
      <c r="D59" s="29">
        <f>SUM(D5:D58)</f>
        <v>376.33690680999996</v>
      </c>
      <c r="E59" s="29">
        <f t="shared" ref="E59:L59" si="0">SUM(E5:E58)</f>
        <v>400.70880899999997</v>
      </c>
      <c r="F59" s="29">
        <f t="shared" si="0"/>
        <v>98.513624829999998</v>
      </c>
      <c r="G59" s="29">
        <f t="shared" si="0"/>
        <v>318.35379067999997</v>
      </c>
      <c r="H59" s="29">
        <f t="shared" si="0"/>
        <v>819.94640156000014</v>
      </c>
      <c r="I59" s="29">
        <f t="shared" si="0"/>
        <v>340.24581968999996</v>
      </c>
      <c r="J59" s="29">
        <f t="shared" si="0"/>
        <v>719.29513245000021</v>
      </c>
      <c r="K59" s="29">
        <f t="shared" si="0"/>
        <v>529.08733197000015</v>
      </c>
      <c r="L59" s="29">
        <f t="shared" si="0"/>
        <v>308.27097457000002</v>
      </c>
    </row>
  </sheetData>
  <mergeCells count="22">
    <mergeCell ref="J3:L3"/>
    <mergeCell ref="C1:I1"/>
    <mergeCell ref="A3:A4"/>
    <mergeCell ref="B3:B4"/>
    <mergeCell ref="C3:C4"/>
    <mergeCell ref="D3:I3"/>
    <mergeCell ref="A5:A22"/>
    <mergeCell ref="B5:B8"/>
    <mergeCell ref="B9:B10"/>
    <mergeCell ref="B12:B13"/>
    <mergeCell ref="B14:B16"/>
    <mergeCell ref="B17:B19"/>
    <mergeCell ref="B20:B21"/>
    <mergeCell ref="A41:A58"/>
    <mergeCell ref="A59:C59"/>
    <mergeCell ref="A23:A27"/>
    <mergeCell ref="B23:B25"/>
    <mergeCell ref="A28:A30"/>
    <mergeCell ref="A31:A32"/>
    <mergeCell ref="A34:A40"/>
    <mergeCell ref="B34:B35"/>
    <mergeCell ref="B36:B39"/>
  </mergeCells>
  <printOptions horizontalCentered="1"/>
  <pageMargins left="0.17" right="0.17" top="0.27" bottom="0.17" header="0.2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 Difference</vt:lpstr>
      <vt:lpstr>CAPEX SHEDULE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Shukri Mohamed</dc:creator>
  <cp:lastModifiedBy>Vishmi Nisansani</cp:lastModifiedBy>
  <cp:lastPrinted>2024-12-19T11:27:58Z</cp:lastPrinted>
  <dcterms:created xsi:type="dcterms:W3CDTF">2024-12-09T04:43:07Z</dcterms:created>
  <dcterms:modified xsi:type="dcterms:W3CDTF">2024-12-19T11:45:40Z</dcterms:modified>
</cp:coreProperties>
</file>