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FM - DD 2\Tariff Filing\Tariff Filling 2024-2026\Final Tariff DD 02\Final CAPEX &amp; OPEX 24_26\Actual of 21, 22 and 23\"/>
    </mc:Choice>
  </mc:AlternateContent>
  <xr:revisionPtr revIDLastSave="0" documentId="13_ncr:1_{8E17C11F-7952-424E-9F90-9594D4EBBB74}" xr6:coauthVersionLast="47" xr6:coauthVersionMax="47" xr10:uidLastSave="{00000000-0000-0000-0000-000000000000}"/>
  <bookViews>
    <workbookView xWindow="-120" yWindow="-120" windowWidth="29040" windowHeight="15720" activeTab="1" xr2:uid="{8C45668C-30DD-41C7-9C95-E527D523634E}"/>
  </bookViews>
  <sheets>
    <sheet name="CAPEX for Tariff" sheetId="1" r:id="rId1"/>
    <sheet name="OPEX for Tariff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0">#REF!</definedName>
    <definedName name="\a">#REF!</definedName>
    <definedName name="\b">#REF!</definedName>
    <definedName name="\c">'[2]464'!#REF!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">#REF!</definedName>
    <definedName name="____bag2">#REF!</definedName>
    <definedName name="____Hat1">#REF!</definedName>
    <definedName name="___bag2">#REF!</definedName>
    <definedName name="___Hat1">#REF!</definedName>
    <definedName name="__bag2">#REF!</definedName>
    <definedName name="__Hat1">#REF!</definedName>
    <definedName name="_56F9DC9755BA473782653E2940F9FormId">"v4j5cvGGr0GRqy180BHbR3RTh83xGnJEukQfvKTbAtxUNTNKN09GODJOMVI2OTJWUUYyMERWNEZHUy4u"</definedName>
    <definedName name="_56F9DC9755BA473782653E2940F9ResponseSheet">"Form1"</definedName>
    <definedName name="_56F9DC9755BA473782653E2940F9SourceDocId">"{b0655248-1b15-479e-8bea-90faffef96f4}"</definedName>
    <definedName name="_bag2">#REF!</definedName>
    <definedName name="_DSRDB14..AT57_">#REF!</definedName>
    <definedName name="_Fill" hidden="1">#REF!</definedName>
    <definedName name="_Hat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PCRRA1..E34_G">'[2]464'!#REF!</definedName>
    <definedName name="_PPCRRA1..V51_G">#REF!</definedName>
    <definedName name="_PPCRRA105..E13">'[2]464'!#REF!</definedName>
    <definedName name="_PPCRRA141..E17">'[2]464'!#REF!</definedName>
    <definedName name="_PPCRRA174..E20">'[2]464'!#REF!</definedName>
    <definedName name="_PPCRRA209..E24">'[2]464'!#REF!</definedName>
    <definedName name="_PPCRRA246..E27">'[2]464'!#REF!</definedName>
    <definedName name="_PPCRRA281..E31">'[2]464'!#REF!</definedName>
    <definedName name="_PPCRRA316..N34">'[2]464'!#REF!</definedName>
    <definedName name="_PPCRRA351..E38">'[2]464'!#REF!</definedName>
    <definedName name="_PPCRRA37..E69_">'[2]464'!#REF!</definedName>
    <definedName name="_PPCRRA4..E34_G">'[2]464'!#REF!</definedName>
    <definedName name="_PPCRRA71..E103">'[2]464'!#REF!</definedName>
    <definedName name="_Sort" hidden="1">#REF!</definedName>
    <definedName name="a">#REF!</definedName>
    <definedName name="AAA">#REF!</definedName>
    <definedName name="aaaa">#REF!</definedName>
    <definedName name="anscount" hidden="1">10</definedName>
    <definedName name="asw">#REF!</definedName>
    <definedName name="awedd">#REF!</definedName>
    <definedName name="aws">#REF!</definedName>
    <definedName name="b">#REF!</definedName>
    <definedName name="Baglantı">#REF!</definedName>
    <definedName name="BBB">#REF!</definedName>
    <definedName name="bbbb">#REF!</definedName>
    <definedName name="BBBBBBBV">#REF!</definedName>
    <definedName name="Beg_Bal">#REF!</definedName>
    <definedName name="belediyeler">#REF!</definedName>
    <definedName name="bnhghfgd">#REF!</definedName>
    <definedName name="bolge">#REF!</definedName>
    <definedName name="copy">#REF!</definedName>
    <definedName name="_xlnm.Criteria">#REF!</definedName>
    <definedName name="CRITERIA_MI">#REF!</definedName>
    <definedName name="d">#REF!</definedName>
    <definedName name="_xlnm.Database">#REF!</definedName>
    <definedName name="Database_MI">#REF!</definedName>
    <definedName name="DATE___NOW">#REF!</definedName>
    <definedName name="dd" localSheetId="1">'[3]46112AW'!$CJ$39</definedName>
    <definedName name="dd">'[4]46112AW'!$CJ$39</definedName>
    <definedName name="ddd">'[5]HQ CS'!$B$9:$E$208</definedName>
    <definedName name="dddd">#REF!</definedName>
    <definedName name="DFD">#REF!</definedName>
    <definedName name="dfg">#REF!</definedName>
    <definedName name="dgfs">'[5]R-3 CS'!$B$9:$I$208</definedName>
    <definedName name="dghj">#REF!</definedName>
    <definedName name="discussion">[6]Title!$N$2</definedName>
    <definedName name="e">#REF!</definedName>
    <definedName name="End_Bal">#REF!</definedName>
    <definedName name="EXIT">#REF!</definedName>
    <definedName name="Extra_Pay">#REF!</definedName>
    <definedName name="_xlnm.Extract">#REF!</definedName>
    <definedName name="Extract_MI">#REF!</definedName>
    <definedName name="f">#REF!</definedName>
    <definedName name="FAST">#REF!</definedName>
    <definedName name="FAST1">#REF!</definedName>
    <definedName name="FAST2">#REF!</definedName>
    <definedName name="FDF">#REF!</definedName>
    <definedName name="FG">#REF!</definedName>
    <definedName name="fgfgtth">#REF!</definedName>
    <definedName name="FGGFDZ">#REF!</definedName>
    <definedName name="fggg">'[5]R-2 CS'!$B$9:$P$208</definedName>
    <definedName name="ggg" localSheetId="1">'[3]46112AW'!$CJ$18</definedName>
    <definedName name="ggg">'[4]46112AW'!$CJ$18</definedName>
    <definedName name="gggdgd">#REF!</definedName>
    <definedName name="gh" localSheetId="1">'[3]46112AW'!$CJ$33</definedName>
    <definedName name="gh">'[4]46112AW'!$CJ$33</definedName>
    <definedName name="grp_Brace">"Another bracket line,Bracket line"</definedName>
    <definedName name="grp_MoreInfo">"Bottom line,Group 113"</definedName>
    <definedName name="grp_WalkMeArrows">"shp_ArrowCurved,txt_WalkMeArrows,shp_ArrowStraight"</definedName>
    <definedName name="grp_WalkMeBrace">"shp_BraceBottom,txt_WalkMeBrace,shp_BraceLeft"</definedName>
    <definedName name="gthh">#REF!</definedName>
    <definedName name="Hat">#REF!</definedName>
    <definedName name="hayırkurumları">#REF!</definedName>
    <definedName name="Header_Row">ROW(#REF!)</definedName>
    <definedName name="HJJ">#REF!</definedName>
    <definedName name="hyfg">#REF!</definedName>
    <definedName name="içmevekullanmasuyu">#REF!</definedName>
    <definedName name="Int">#REF!</definedName>
    <definedName name="Interest_Rate">#REF!</definedName>
    <definedName name="ItemList" localSheetId="1">[7]Match!$A$2:$A$4</definedName>
    <definedName name="ItemList">[8]Match!$A$2:$A$4</definedName>
    <definedName name="JJJJ">'[9]CS W&amp;AS'!$C$7:$O$214</definedName>
    <definedName name="Kacak">#REF!</definedName>
    <definedName name="kjjjj">#REF!</definedName>
    <definedName name="kjk">#REF!</definedName>
    <definedName name="krishani">#REF!</definedName>
    <definedName name="last_expl_year">[6]Valuation!$D$39</definedName>
    <definedName name="Last_Row">IF(Values_Entered,Header_Row+Number_of_Payments,Header_Row)</definedName>
    <definedName name="limcount" hidden="1">2</definedName>
    <definedName name="LK">'[10]CS W&amp;AS'!$C$7:$O$214</definedName>
    <definedName name="lkblkjhbl">#REF!</definedName>
    <definedName name="lll">#REF!</definedName>
    <definedName name="Loan_Amount">#REF!</definedName>
    <definedName name="Loan_Start">#REF!</definedName>
    <definedName name="Loan_Years">#REF!</definedName>
    <definedName name="lst_Callouts">[11]!tbl_Callouts[Icon Callouts]</definedName>
    <definedName name="meskenler">#REF!</definedName>
    <definedName name="MNMKKK">#REF!</definedName>
    <definedName name="n">#REF!</definedName>
    <definedName name="NEXT">#REF!</definedName>
    <definedName name="NEXT1">#REF!</definedName>
    <definedName name="NEXT2">#REF!</definedName>
    <definedName name="NEXT3">#REF!</definedName>
    <definedName name="NEXT4">#REF!</definedName>
    <definedName name="NEXT5">#REF!</definedName>
    <definedName name="NEXT6">#REF!</definedName>
    <definedName name="NEXT7">#REF!</definedName>
    <definedName name="Num_Pmt_Per_Year">#REF!</definedName>
    <definedName name="Number_of_Payments">MATCH(0.01,End_Bal,-1)+1</definedName>
    <definedName name="o">#REF!</definedName>
    <definedName name="oiiuu">#REF!</definedName>
    <definedName name="OOOO1">'[10]CS NORTH WESTERN'!$B$9:$H$208</definedName>
    <definedName name="OPTIONS">#REF!</definedName>
    <definedName name="Pay_Num">#REF!</definedName>
    <definedName name="PL">#REF!</definedName>
    <definedName name="pp">#REF!</definedName>
    <definedName name="ppp">#REF!</definedName>
    <definedName name="Princ">#REF!</definedName>
    <definedName name="_xlnm.Print_Area" localSheetId="0">'CAPEX for Tariff'!$A$1:$E$45</definedName>
    <definedName name="_xlnm.Print_Area" localSheetId="1">'OPEX for Tariff'!$A$1:$E$28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q">#REF!</definedName>
    <definedName name="qq">#REF!</definedName>
    <definedName name="qww">'[5]R-1CS'!$B$9:$K$208</definedName>
    <definedName name="resmidaire">#REF!</definedName>
    <definedName name="rtyut">#REF!</definedName>
    <definedName name="rtyutt">#REF!</definedName>
    <definedName name="s">#REF!</definedName>
    <definedName name="SAKARYA">#REF!</definedName>
    <definedName name="SalesTax">0.0825</definedName>
    <definedName name="sanayi">#REF!</definedName>
    <definedName name="şantiye">#REF!</definedName>
    <definedName name="Sayac">#REF!</definedName>
    <definedName name="Sched_Pay">#REF!</definedName>
    <definedName name="Scheduled_Extra_Payments">#REF!</definedName>
    <definedName name="Scheduled_Monthly_Payment">#REF!</definedName>
    <definedName name="sencount" hidden="1">2</definedName>
    <definedName name="shedule">#REF!</definedName>
    <definedName name="SirketKod">[12]SirketKod!$A$1:$F$595</definedName>
    <definedName name="Sistem">#REF!</definedName>
    <definedName name="SSD">#REF!</definedName>
    <definedName name="SSSSSSSSSSSSS">#REF!</definedName>
    <definedName name="START">#REF!</definedName>
    <definedName name="Table" localSheetId="1">'[7]Ex 3'!$A$1:$D$4</definedName>
    <definedName name="Table">'[8]Ex 3'!$A$1:$D$4</definedName>
    <definedName name="tarımsalsulama">#REF!</definedName>
    <definedName name="tfnbnc">#REF!</definedName>
    <definedName name="ticarethane">#REF!</definedName>
    <definedName name="title">[6]Title!$C$4</definedName>
    <definedName name="toalgen">#REF!</definedName>
    <definedName name="Total_Pay">#REF!</definedName>
    <definedName name="TotalAM">#REF!</definedName>
    <definedName name="totalamc">'[13]CS W&amp;AS'!$C$7:$O$214</definedName>
    <definedName name="TotalAMCS">#REF!</definedName>
    <definedName name="TotalAMCS1">#REF!</definedName>
    <definedName name="TotalGen">#REF!</definedName>
    <definedName name="TotalHQ">#REF!</definedName>
    <definedName name="TotalPro">#REF!</definedName>
    <definedName name="TotalR1">#REF!</definedName>
    <definedName name="totalR10">'[13]CS NORTH WESTERN'!$B$9:$H$208</definedName>
    <definedName name="TotalR11">#REF!</definedName>
    <definedName name="TotalR12">#REF!</definedName>
    <definedName name="TotalR17">#REF!</definedName>
    <definedName name="TotalR19">#REF!</definedName>
    <definedName name="TotalR2">#REF!</definedName>
    <definedName name="TotalR3">#REF!</definedName>
    <definedName name="Totalr33">#REF!</definedName>
    <definedName name="TotalR4">#REF!</definedName>
    <definedName name="TotalR5">'[9]CS NORTH WESTERN'!$B$9:$H$208</definedName>
    <definedName name="TotalR6">#REF!</definedName>
    <definedName name="TotalR7">#REF!</definedName>
    <definedName name="Totalr9">#REF!</definedName>
    <definedName name="TotalRP">#REF!</definedName>
    <definedName name="TotalRR">#REF!</definedName>
    <definedName name="Totalrrr">#REF!</definedName>
    <definedName name="TotalTr">#REF!</definedName>
    <definedName name="TotalTra">#REF!</definedName>
    <definedName name="TotalTraa">#REF!</definedName>
    <definedName name="TotaR2">#REF!</definedName>
    <definedName name="trabhhl">'[14]CS  -960'!$B$7:$E$214</definedName>
    <definedName name="ttrr">#REF!</definedName>
    <definedName name="Uniped">#REF!</definedName>
    <definedName name="uyrtto">#REF!</definedName>
    <definedName name="v">#REF!</definedName>
    <definedName name="Values_Entered">IF(Loan_Amount*Interest_Rate*Loan_Years*Loan_Start&gt;0,1,0)</definedName>
    <definedName name="vffvf">#REF!</definedName>
    <definedName name="vvv">#REF!</definedName>
    <definedName name="w">#REF!</definedName>
    <definedName name="we">#REF!</definedName>
    <definedName name="wew">#REF!</definedName>
    <definedName name="xvxvx">#REF!</definedName>
    <definedName name="YAZMAALA">#REF!</definedName>
    <definedName name="YAZMAALAN">#REF!</definedName>
    <definedName name="ytryutiu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" l="1"/>
  <c r="D43" i="1"/>
  <c r="J35" i="1"/>
  <c r="I35" i="1"/>
  <c r="H35" i="1"/>
  <c r="J34" i="1"/>
  <c r="I34" i="1"/>
  <c r="H34" i="1"/>
  <c r="J33" i="1"/>
  <c r="I33" i="1"/>
  <c r="H33" i="1"/>
  <c r="C33" i="1"/>
  <c r="J32" i="1"/>
  <c r="I32" i="1"/>
  <c r="H32" i="1"/>
  <c r="C32" i="1"/>
  <c r="J31" i="1"/>
  <c r="I31" i="1"/>
  <c r="H31" i="1"/>
  <c r="C31" i="1"/>
  <c r="J30" i="1"/>
  <c r="I30" i="1"/>
  <c r="H30" i="1"/>
  <c r="C30" i="1"/>
  <c r="J29" i="1"/>
  <c r="I29" i="1"/>
  <c r="H29" i="1"/>
  <c r="C29" i="1"/>
  <c r="J28" i="1"/>
  <c r="I28" i="1"/>
  <c r="H28" i="1"/>
  <c r="C28" i="1"/>
  <c r="J27" i="1"/>
  <c r="I27" i="1"/>
  <c r="H27" i="1"/>
  <c r="J26" i="1"/>
  <c r="I26" i="1"/>
  <c r="H26" i="1"/>
  <c r="J25" i="1"/>
  <c r="I25" i="1"/>
  <c r="H25" i="1"/>
  <c r="E34" i="1"/>
  <c r="C25" i="1"/>
  <c r="J24" i="1"/>
  <c r="I24" i="1"/>
  <c r="H24" i="1"/>
  <c r="D34" i="1"/>
  <c r="J22" i="1"/>
  <c r="I22" i="1"/>
  <c r="H22" i="1"/>
  <c r="J21" i="1"/>
  <c r="I21" i="1"/>
  <c r="H21" i="1"/>
  <c r="C21" i="1"/>
  <c r="J20" i="1"/>
  <c r="I20" i="1"/>
  <c r="H20" i="1"/>
  <c r="C20" i="1"/>
  <c r="J19" i="1"/>
  <c r="I19" i="1"/>
  <c r="H19" i="1"/>
  <c r="C19" i="1"/>
  <c r="J18" i="1"/>
  <c r="I18" i="1"/>
  <c r="H18" i="1"/>
  <c r="C18" i="1"/>
  <c r="J17" i="1"/>
  <c r="I17" i="1"/>
  <c r="H17" i="1"/>
  <c r="C17" i="1"/>
  <c r="J16" i="1"/>
  <c r="I16" i="1"/>
  <c r="H16" i="1"/>
  <c r="C16" i="1"/>
  <c r="J15" i="1"/>
  <c r="I15" i="1"/>
  <c r="H15" i="1"/>
  <c r="C15" i="1"/>
  <c r="J14" i="1"/>
  <c r="I14" i="1"/>
  <c r="H14" i="1"/>
  <c r="C14" i="1"/>
  <c r="J13" i="1"/>
  <c r="I13" i="1"/>
  <c r="H13" i="1"/>
  <c r="C13" i="1"/>
  <c r="J12" i="1"/>
  <c r="I12" i="1"/>
  <c r="H12" i="1"/>
  <c r="C12" i="1"/>
  <c r="J11" i="1"/>
  <c r="I11" i="1"/>
  <c r="H11" i="1"/>
  <c r="C11" i="1"/>
  <c r="J10" i="1"/>
  <c r="I10" i="1"/>
  <c r="H10" i="1"/>
  <c r="C10" i="1"/>
  <c r="J9" i="1"/>
  <c r="I9" i="1"/>
  <c r="H9" i="1"/>
  <c r="C9" i="1"/>
  <c r="J8" i="1"/>
  <c r="I8" i="1"/>
  <c r="H8" i="1"/>
  <c r="C8" i="1"/>
  <c r="J7" i="1"/>
  <c r="I7" i="1"/>
  <c r="H7" i="1"/>
  <c r="E22" i="1"/>
  <c r="D22" i="1"/>
  <c r="C7" i="1"/>
  <c r="E35" i="1" l="1"/>
  <c r="E44" i="1" s="1"/>
  <c r="D35" i="1"/>
  <c r="D44" i="1" s="1"/>
</calcChain>
</file>

<file path=xl/sharedStrings.xml><?xml version="1.0" encoding="utf-8"?>
<sst xmlns="http://schemas.openxmlformats.org/spreadsheetml/2006/main" count="63" uniqueCount="49">
  <si>
    <t>DISTRIBUTION LICENSEE 02</t>
  </si>
  <si>
    <t>Annex 01</t>
  </si>
  <si>
    <t>Actual CAPEX in the year 2023</t>
  </si>
  <si>
    <t>Assets Categery</t>
  </si>
  <si>
    <t>Annula Depriciation Rate</t>
  </si>
  <si>
    <t>CAPEX Amount (LKR Million)</t>
  </si>
  <si>
    <t>Approved for 2023</t>
  </si>
  <si>
    <t>Actual for 2023</t>
  </si>
  <si>
    <t>Overhead HT</t>
  </si>
  <si>
    <t>Overhead LT</t>
  </si>
  <si>
    <t>Overhead Service connection</t>
  </si>
  <si>
    <t>Underground 33kV</t>
  </si>
  <si>
    <t>Underground 11kV/HT</t>
  </si>
  <si>
    <t>Underground LT</t>
  </si>
  <si>
    <t>Underground Service Connection</t>
  </si>
  <si>
    <t>LT Feeder Pillar</t>
  </si>
  <si>
    <t>Concrete Dams Tunnels/ Spillways</t>
  </si>
  <si>
    <t>Switchyards &amp; Switch gears</t>
  </si>
  <si>
    <t>Sub/s 33kV down</t>
  </si>
  <si>
    <t>Sub/s 11kV down</t>
  </si>
  <si>
    <t>Gantry</t>
  </si>
  <si>
    <t>Primary Substation</t>
  </si>
  <si>
    <t>Boundary Metering</t>
  </si>
  <si>
    <t>Subtotal</t>
  </si>
  <si>
    <t>Lands</t>
  </si>
  <si>
    <t>Buildings</t>
  </si>
  <si>
    <t>Vehicles</t>
  </si>
  <si>
    <t>CATEGORY C - 5% (20 YEARS)</t>
  </si>
  <si>
    <t>Leasehold Vehicles</t>
  </si>
  <si>
    <t>Radio Telephones</t>
  </si>
  <si>
    <t>Office Equipment</t>
  </si>
  <si>
    <t>Computers and IT Related Equipment</t>
  </si>
  <si>
    <t>Other Sundry Assets</t>
  </si>
  <si>
    <t>Furniture &amp; Fittings</t>
  </si>
  <si>
    <t>Machinery &amp; Tools</t>
  </si>
  <si>
    <t>Total</t>
  </si>
  <si>
    <t>Consumer Contributution for new connections</t>
  </si>
  <si>
    <t>Net Capex</t>
  </si>
  <si>
    <t>Annex 02</t>
  </si>
  <si>
    <t xml:space="preserve">Actual OPEX details (as per the Regulatory Accounts – 2023) in the year 2023 </t>
  </si>
  <si>
    <t>Description</t>
  </si>
  <si>
    <t>EXPENDITURE</t>
  </si>
  <si>
    <t>Personnel Expenses</t>
  </si>
  <si>
    <t>Material Cost</t>
  </si>
  <si>
    <t>Accommodation Expenses</t>
  </si>
  <si>
    <t>Transport &amp; Communication Expenses</t>
  </si>
  <si>
    <t>Retail Service Cost</t>
  </si>
  <si>
    <t>Other Expenses</t>
  </si>
  <si>
    <t>Allocation from HQ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</si>
</sst>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#,##0.0,,"/>
    <numFmt numFmtId="166" formatCode="_(* #,##0.0_);_(* \(#,##0.0\);_(* &quot;-&quot;??_);_(@_)"/>
    <numFmt numFmtId="167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4"/>
      <color theme="1"/>
      <name val="Cambria"/>
      <family val="1"/>
    </font>
    <font>
      <sz val="12"/>
      <name val="Cambria"/>
      <family val="1"/>
    </font>
    <font>
      <b/>
      <sz val="1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2"/>
      <color rgb="FFFF0000"/>
      <name val="Cambria"/>
      <family val="1"/>
    </font>
    <font>
      <sz val="12"/>
      <color theme="9" tint="-0.499984740745262"/>
      <name val="Cambria"/>
      <family val="1"/>
    </font>
    <font>
      <sz val="12"/>
      <color theme="5"/>
      <name val="Cambria"/>
      <family val="1"/>
    </font>
    <font>
      <b/>
      <u/>
      <sz val="12"/>
      <name val="Cambria"/>
      <family val="1"/>
    </font>
    <font>
      <u/>
      <sz val="12"/>
      <name val="Cambria"/>
      <family val="1"/>
    </font>
    <font>
      <u val="singleAccounting"/>
      <sz val="12"/>
      <name val="Cambria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2" applyFont="1" applyAlignment="1">
      <alignment vertical="center"/>
    </xf>
    <xf numFmtId="0" fontId="5" fillId="0" borderId="0" xfId="0" applyFont="1"/>
    <xf numFmtId="43" fontId="5" fillId="0" borderId="0" xfId="1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8" xfId="0" applyFont="1" applyBorder="1"/>
    <xf numFmtId="43" fontId="0" fillId="0" borderId="9" xfId="0" applyNumberFormat="1" applyBorder="1"/>
    <xf numFmtId="164" fontId="5" fillId="0" borderId="10" xfId="0" applyNumberFormat="1" applyFont="1" applyBorder="1"/>
    <xf numFmtId="165" fontId="5" fillId="0" borderId="11" xfId="0" applyNumberFormat="1" applyFont="1" applyBorder="1"/>
    <xf numFmtId="43" fontId="5" fillId="0" borderId="0" xfId="0" applyNumberFormat="1" applyFont="1"/>
    <xf numFmtId="165" fontId="5" fillId="0" borderId="0" xfId="0" applyNumberFormat="1" applyFont="1"/>
    <xf numFmtId="0" fontId="5" fillId="0" borderId="12" xfId="0" applyFont="1" applyBorder="1"/>
    <xf numFmtId="43" fontId="0" fillId="0" borderId="13" xfId="0" applyNumberFormat="1" applyBorder="1"/>
    <xf numFmtId="164" fontId="5" fillId="0" borderId="14" xfId="0" applyNumberFormat="1" applyFont="1" applyBorder="1"/>
    <xf numFmtId="165" fontId="5" fillId="0" borderId="15" xfId="0" applyNumberFormat="1" applyFont="1" applyBorder="1"/>
    <xf numFmtId="43" fontId="5" fillId="0" borderId="14" xfId="1" applyFont="1" applyBorder="1"/>
    <xf numFmtId="43" fontId="5" fillId="0" borderId="15" xfId="1" applyFont="1" applyBorder="1"/>
    <xf numFmtId="0" fontId="5" fillId="0" borderId="16" xfId="0" applyFont="1" applyBorder="1"/>
    <xf numFmtId="43" fontId="0" fillId="0" borderId="17" xfId="0" applyNumberFormat="1" applyBorder="1"/>
    <xf numFmtId="164" fontId="5" fillId="0" borderId="18" xfId="0" applyNumberFormat="1" applyFont="1" applyBorder="1"/>
    <xf numFmtId="43" fontId="5" fillId="0" borderId="19" xfId="1" applyFont="1" applyFill="1" applyBorder="1"/>
    <xf numFmtId="0" fontId="6" fillId="0" borderId="7" xfId="0" applyFont="1" applyBorder="1"/>
    <xf numFmtId="0" fontId="0" fillId="0" borderId="20" xfId="0" applyBorder="1"/>
    <xf numFmtId="166" fontId="6" fillId="0" borderId="7" xfId="1" applyNumberFormat="1" applyFont="1" applyBorder="1" applyAlignment="1">
      <alignment horizontal="right"/>
    </xf>
    <xf numFmtId="165" fontId="6" fillId="0" borderId="7" xfId="0" applyNumberFormat="1" applyFont="1" applyBorder="1" applyAlignment="1">
      <alignment horizontal="right"/>
    </xf>
    <xf numFmtId="0" fontId="6" fillId="0" borderId="21" xfId="0" applyFont="1" applyBorder="1"/>
    <xf numFmtId="0" fontId="0" fillId="0" borderId="10" xfId="0" applyBorder="1"/>
    <xf numFmtId="166" fontId="6" fillId="0" borderId="22" xfId="1" applyNumberFormat="1" applyFont="1" applyBorder="1" applyAlignment="1">
      <alignment horizontal="right"/>
    </xf>
    <xf numFmtId="165" fontId="6" fillId="0" borderId="21" xfId="0" applyNumberFormat="1" applyFont="1" applyBorder="1" applyAlignment="1">
      <alignment horizontal="right"/>
    </xf>
    <xf numFmtId="0" fontId="0" fillId="0" borderId="14" xfId="0" applyBorder="1"/>
    <xf numFmtId="164" fontId="5" fillId="0" borderId="23" xfId="0" applyNumberFormat="1" applyFont="1" applyBorder="1" applyAlignment="1">
      <alignment horizontal="right"/>
    </xf>
    <xf numFmtId="43" fontId="5" fillId="0" borderId="12" xfId="1" applyFont="1" applyFill="1" applyBorder="1"/>
    <xf numFmtId="43" fontId="0" fillId="0" borderId="14" xfId="0" applyNumberFormat="1" applyBorder="1"/>
    <xf numFmtId="165" fontId="5" fillId="0" borderId="12" xfId="0" applyNumberFormat="1" applyFont="1" applyBorder="1"/>
    <xf numFmtId="43" fontId="0" fillId="0" borderId="0" xfId="0" applyNumberFormat="1"/>
    <xf numFmtId="43" fontId="5" fillId="0" borderId="23" xfId="1" applyFont="1" applyBorder="1" applyAlignment="1">
      <alignment horizontal="right"/>
    </xf>
    <xf numFmtId="0" fontId="6" fillId="0" borderId="16" xfId="0" applyFont="1" applyBorder="1"/>
    <xf numFmtId="0" fontId="0" fillId="0" borderId="18" xfId="0" applyBorder="1"/>
    <xf numFmtId="166" fontId="6" fillId="0" borderId="24" xfId="1" applyNumberFormat="1" applyFont="1" applyBorder="1" applyAlignment="1">
      <alignment horizontal="right"/>
    </xf>
    <xf numFmtId="165" fontId="6" fillId="0" borderId="16" xfId="0" applyNumberFormat="1" applyFont="1" applyBorder="1"/>
    <xf numFmtId="166" fontId="6" fillId="0" borderId="25" xfId="1" applyNumberFormat="1" applyFont="1" applyBorder="1" applyAlignment="1">
      <alignment horizontal="right"/>
    </xf>
    <xf numFmtId="0" fontId="6" fillId="0" borderId="25" xfId="0" applyFont="1" applyBorder="1"/>
    <xf numFmtId="0" fontId="6" fillId="0" borderId="26" xfId="0" applyFont="1" applyBorder="1"/>
    <xf numFmtId="43" fontId="0" fillId="0" borderId="0" xfId="1" applyFont="1"/>
    <xf numFmtId="0" fontId="5" fillId="0" borderId="21" xfId="0" applyFont="1" applyBorder="1"/>
    <xf numFmtId="43" fontId="5" fillId="0" borderId="22" xfId="1" applyFont="1" applyBorder="1" applyAlignment="1">
      <alignment horizontal="right"/>
    </xf>
    <xf numFmtId="43" fontId="5" fillId="0" borderId="21" xfId="1" applyFont="1" applyBorder="1"/>
    <xf numFmtId="43" fontId="5" fillId="0" borderId="12" xfId="1" applyFont="1" applyBorder="1"/>
    <xf numFmtId="43" fontId="5" fillId="0" borderId="27" xfId="1" applyFont="1" applyBorder="1" applyAlignment="1">
      <alignment horizontal="right"/>
    </xf>
    <xf numFmtId="43" fontId="5" fillId="0" borderId="16" xfId="1" applyFont="1" applyBorder="1"/>
    <xf numFmtId="166" fontId="6" fillId="0" borderId="7" xfId="1" applyNumberFormat="1" applyFont="1" applyBorder="1"/>
    <xf numFmtId="166" fontId="2" fillId="0" borderId="20" xfId="1" applyNumberFormat="1" applyFont="1" applyBorder="1"/>
    <xf numFmtId="43" fontId="6" fillId="0" borderId="25" xfId="1" applyFont="1" applyBorder="1" applyAlignment="1">
      <alignment horizontal="right"/>
    </xf>
    <xf numFmtId="166" fontId="6" fillId="0" borderId="0" xfId="1" applyNumberFormat="1" applyFont="1"/>
    <xf numFmtId="166" fontId="2" fillId="0" borderId="0" xfId="1" applyNumberFormat="1" applyFont="1"/>
    <xf numFmtId="43" fontId="6" fillId="0" borderId="0" xfId="1" applyFont="1"/>
    <xf numFmtId="0" fontId="7" fillId="0" borderId="0" xfId="2" applyFont="1" applyAlignment="1">
      <alignment vertical="center"/>
    </xf>
    <xf numFmtId="0" fontId="8" fillId="0" borderId="0" xfId="3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14" xfId="3" applyFont="1" applyBorder="1" applyAlignment="1">
      <alignment vertical="center"/>
    </xf>
    <xf numFmtId="0" fontId="10" fillId="0" borderId="14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167" fontId="11" fillId="0" borderId="14" xfId="4" applyNumberFormat="1" applyFont="1" applyFill="1" applyBorder="1" applyAlignment="1">
      <alignment vertical="center"/>
    </xf>
    <xf numFmtId="167" fontId="8" fillId="0" borderId="14" xfId="4" applyNumberFormat="1" applyFont="1" applyFill="1" applyBorder="1" applyAlignment="1">
      <alignment vertical="center"/>
    </xf>
    <xf numFmtId="167" fontId="8" fillId="0" borderId="0" xfId="4" applyNumberFormat="1" applyFont="1" applyFill="1" applyBorder="1" applyAlignment="1">
      <alignment vertical="center"/>
    </xf>
    <xf numFmtId="167" fontId="12" fillId="0" borderId="14" xfId="4" applyNumberFormat="1" applyFont="1" applyFill="1" applyBorder="1" applyAlignment="1">
      <alignment vertical="center"/>
    </xf>
    <xf numFmtId="43" fontId="8" fillId="0" borderId="14" xfId="4" applyFont="1" applyFill="1" applyBorder="1" applyAlignment="1">
      <alignment vertical="center"/>
    </xf>
    <xf numFmtId="43" fontId="8" fillId="0" borderId="0" xfId="4" applyFont="1" applyFill="1" applyBorder="1" applyAlignment="1">
      <alignment vertical="center"/>
    </xf>
    <xf numFmtId="167" fontId="13" fillId="0" borderId="14" xfId="4" applyNumberFormat="1" applyFont="1" applyFill="1" applyBorder="1" applyAlignment="1">
      <alignment vertical="center"/>
    </xf>
    <xf numFmtId="167" fontId="13" fillId="0" borderId="0" xfId="4" applyNumberFormat="1" applyFont="1" applyFill="1" applyBorder="1" applyAlignment="1">
      <alignment vertical="center"/>
    </xf>
    <xf numFmtId="167" fontId="14" fillId="0" borderId="14" xfId="4" applyNumberFormat="1" applyFont="1" applyFill="1" applyBorder="1" applyAlignment="1">
      <alignment vertical="center"/>
    </xf>
    <xf numFmtId="167" fontId="14" fillId="0" borderId="0" xfId="4" applyNumberFormat="1" applyFont="1" applyFill="1" applyBorder="1" applyAlignment="1">
      <alignment vertical="center"/>
    </xf>
    <xf numFmtId="167" fontId="15" fillId="0" borderId="14" xfId="4" applyNumberFormat="1" applyFont="1" applyFill="1" applyBorder="1" applyAlignment="1">
      <alignment vertical="center"/>
    </xf>
    <xf numFmtId="167" fontId="15" fillId="0" borderId="0" xfId="4" applyNumberFormat="1" applyFont="1" applyFill="1" applyBorder="1" applyAlignment="1">
      <alignment vertical="center"/>
    </xf>
    <xf numFmtId="167" fontId="11" fillId="0" borderId="0" xfId="4" applyNumberFormat="1" applyFont="1" applyFill="1" applyBorder="1" applyAlignment="1">
      <alignment vertical="center"/>
    </xf>
    <xf numFmtId="167" fontId="10" fillId="0" borderId="0" xfId="4" applyNumberFormat="1" applyFont="1" applyFill="1" applyBorder="1" applyAlignment="1">
      <alignment horizontal="center" vertical="center"/>
    </xf>
    <xf numFmtId="0" fontId="10" fillId="0" borderId="0" xfId="3" applyFont="1" applyAlignment="1">
      <alignment vertical="center"/>
    </xf>
    <xf numFmtId="43" fontId="8" fillId="0" borderId="0" xfId="3" applyNumberFormat="1" applyFont="1" applyAlignment="1">
      <alignment vertical="center"/>
    </xf>
    <xf numFmtId="43" fontId="8" fillId="0" borderId="0" xfId="1" applyFont="1" applyAlignment="1">
      <alignment vertical="center"/>
    </xf>
    <xf numFmtId="0" fontId="8" fillId="0" borderId="0" xfId="3" applyFont="1" applyAlignment="1">
      <alignment vertical="center" wrapText="1"/>
    </xf>
    <xf numFmtId="0" fontId="8" fillId="0" borderId="0" xfId="3" applyFont="1" applyAlignment="1">
      <alignment horizontal="left" vertical="center" wrapText="1"/>
    </xf>
    <xf numFmtId="43" fontId="10" fillId="0" borderId="0" xfId="3" applyNumberFormat="1" applyFont="1" applyAlignment="1">
      <alignment vertical="center"/>
    </xf>
    <xf numFmtId="0" fontId="16" fillId="0" borderId="0" xfId="3" applyFont="1" applyAlignment="1">
      <alignment vertical="center"/>
    </xf>
    <xf numFmtId="0" fontId="17" fillId="0" borderId="0" xfId="3" applyFont="1" applyAlignment="1">
      <alignment horizontal="center" vertical="center" wrapText="1"/>
    </xf>
    <xf numFmtId="167" fontId="8" fillId="0" borderId="0" xfId="5" applyNumberFormat="1" applyFont="1" applyFill="1" applyBorder="1" applyAlignment="1">
      <alignment vertical="center"/>
    </xf>
    <xf numFmtId="167" fontId="10" fillId="0" borderId="0" xfId="5" applyNumberFormat="1" applyFont="1" applyFill="1" applyBorder="1" applyAlignment="1">
      <alignment vertical="center"/>
    </xf>
    <xf numFmtId="43" fontId="18" fillId="0" borderId="0" xfId="3" applyNumberFormat="1" applyFont="1" applyAlignment="1">
      <alignment horizontal="center" vertical="center"/>
    </xf>
    <xf numFmtId="167" fontId="8" fillId="0" borderId="0" xfId="3" applyNumberFormat="1" applyFont="1" applyAlignment="1">
      <alignment vertical="center"/>
    </xf>
  </cellXfs>
  <cellStyles count="6">
    <cellStyle name="Comma" xfId="1" builtinId="3"/>
    <cellStyle name="Comma 2" xfId="4" xr:uid="{F478954B-C4F8-408B-8905-A90D925A3B22}"/>
    <cellStyle name="Comma 2 2 2" xfId="5" xr:uid="{478BFB4D-5A51-45B7-A4B7-0A6871FE606D}"/>
    <cellStyle name="Normal" xfId="0" builtinId="0"/>
    <cellStyle name="Normal 2 2 2 2 2 2 2" xfId="2" xr:uid="{DA44A845-C5C6-40FA-8D3B-2EFFB031C12B}"/>
    <cellStyle name="Normal 2 2 2 2 21" xfId="3" xr:uid="{0441B698-1270-41ED-9337-722DE35084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FM%20-%20DD%202\Tariff%20Filing\Tariff%20Filling%202024-2026\Final%20Tariff%20DD%2002\Final%20CAPEX%20&amp;%20OPEX%2024_26\Actual%20of%2021,%2022%20and%2023\Actual%20capex%202021-2023.xlsx" TargetMode="External"/><Relationship Id="rId1" Type="http://schemas.openxmlformats.org/officeDocument/2006/relationships/externalLinkPath" Target="Actual%20capex%202021-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ARSHANI%202014\Accounts%202014\OCTOBER%202014\OCTOBER2014%20ACCOUNTS%20-%20Send%20to%20HQ%20(Final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ficefile\public\personal\chrsm_microsoft_com1\Documents\Templates\Designer%20tools\Excel%20Template%20Master%2005_29_18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4;&#304;B%20B&#304;LG&#304;%20ODASI%20TALEB&#304;\Tekel_Kod_Calisma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ARSHANI%202014\Accounts%202014\FINAL%20ACCOUNTS%202014\DECEMBER%202014\Final\December%202014%20Final%20ACCOUNTS%20-%20%20Send%20to%20HQ%20(Final)%20-%20Final%20%20with%20edited%20PPE%20and%20%20cashflow(Coreccted%20New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ARSHANI%202014\Accounts%202014\FINAL%20ACCOUNTS%202014\DECEMBER%202014\Final\NOVEMBER%202014%20ACCOUNTS%20-%20Send%20to%20HQ%20(Final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2\d\464%20FINAL%20AC%20%202006\creditors\CRE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AppData/Local/Microsoft/Windows/Temporary%20Internet%20Files/Content.Outlook/370UNMN4/Users/mitfin/Desktop/chandima/461%20WIP%20FINAL%202007/46112ALLW%20DEC%20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Microsoft\Windows\Temporary%20Internet%20Files\Content.Outlook\370UNMN4\Users\mitfin\Desktop\chandima\461%20WIP%20FINAL%202007\46112ALLW%20DEC%20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New%20folder%20(2)\CEB%20Monthly%20account%20-%20July%20%202013%20Loan%20updated%20xlsx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7CB5A11\Erdemir%20Preliminary%20DCF%2017Nov04%20DRAF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ACER\Desktop\ZILLIONe\IndexMatchSamp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t%20Consol\ganga\Users\ACER\Desktop\ZILLIONe\IndexMatchSamp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ARSHANI%202014\Accounts%202014\FINAL%20ACCOUNTS%202014\DECEMBER%202014\Final\December%202014%20ACCOUNTS%20-%20Send%20to%20HQ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EX for Tariff"/>
      <sheetName val="OPEX for Tariff"/>
      <sheetName val="IS (2)"/>
      <sheetName val="IS Rec Notes"/>
      <sheetName val="IS"/>
      <sheetName val="Summary "/>
      <sheetName val="CS"/>
      <sheetName val="Common Cost - AM"/>
      <sheetName val="2023-Comm Cost - HQ"/>
      <sheetName val="CAPEX 3 year "/>
      <sheetName val="CAPEX"/>
      <sheetName val="Code"/>
      <sheetName val="2021"/>
      <sheetName val="2022"/>
      <sheetName val="2023"/>
      <sheetName val="TB-21"/>
      <sheetName val="TB-22"/>
      <sheetName val="TB-23"/>
      <sheetName val="Annex 14-21"/>
      <sheetName val="Annex 14-22"/>
      <sheetName val="Annex 14-23"/>
      <sheetName val="Actual CAPEX Additions -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M6" t="str">
            <v>2.86% (35 YEARS)</v>
          </cell>
        </row>
        <row r="7">
          <cell r="M7" t="str">
            <v>2.86% (35 YEARS)</v>
          </cell>
        </row>
        <row r="8">
          <cell r="M8" t="str">
            <v>2.86% (35 YEARS)</v>
          </cell>
        </row>
        <row r="9">
          <cell r="M9" t="str">
            <v>2.86% (35 YEARS)</v>
          </cell>
        </row>
        <row r="10">
          <cell r="M10" t="str">
            <v>2.86% (35 YEARS)</v>
          </cell>
        </row>
        <row r="11">
          <cell r="M11" t="str">
            <v>2.86% (35 YEARS)</v>
          </cell>
        </row>
        <row r="12">
          <cell r="M12" t="str">
            <v>2.86% (35 YEARS)</v>
          </cell>
        </row>
        <row r="13">
          <cell r="M13" t="str">
            <v>2.86% (35 YEARS)</v>
          </cell>
        </row>
        <row r="14">
          <cell r="M14" t="str">
            <v>2.86% (35 YEARS)</v>
          </cell>
        </row>
        <row r="15">
          <cell r="M15" t="str">
            <v>2.86% (35 YEARS)</v>
          </cell>
        </row>
        <row r="16">
          <cell r="M16" t="str">
            <v>2.86% (35 YEARS)</v>
          </cell>
        </row>
        <row r="17">
          <cell r="M17" t="str">
            <v>2.86% (35 YEARS)</v>
          </cell>
        </row>
        <row r="18">
          <cell r="M18" t="str">
            <v>2.86% (35 YEARS)</v>
          </cell>
        </row>
        <row r="19">
          <cell r="M19" t="str">
            <v>2.86% (35 YEARS)</v>
          </cell>
        </row>
        <row r="20">
          <cell r="M20" t="str">
            <v>2.86% (35 YEARS)</v>
          </cell>
        </row>
        <row r="23">
          <cell r="M23" t="str">
            <v>2.5% (40 YEARS)</v>
          </cell>
        </row>
        <row r="26">
          <cell r="M26" t="str">
            <v>20% (5 YEARS)</v>
          </cell>
        </row>
        <row r="27">
          <cell r="M27" t="str">
            <v>20% (5 YEARS)</v>
          </cell>
        </row>
        <row r="28">
          <cell r="M28" t="str">
            <v>20% (5 YEARS)</v>
          </cell>
        </row>
        <row r="29">
          <cell r="M29" t="str">
            <v>20% (5 YEARS)</v>
          </cell>
        </row>
        <row r="30">
          <cell r="M30" t="str">
            <v>20% (5 YEARS)</v>
          </cell>
        </row>
        <row r="31">
          <cell r="M31" t="str">
            <v>20% (5 YEARS)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erence"/>
      <sheetName val="MGS"/>
      <sheetName val="Sheet6"/>
      <sheetName val="CF Print (2)"/>
      <sheetName val="CONSOLIDATED TB"/>
      <sheetName val="CONSOLIDATED CS"/>
      <sheetName val="Annex 04"/>
      <sheetName val="Annex 05"/>
      <sheetName val="Annex 06"/>
      <sheetName val="Annex 07"/>
      <sheetName val="Annex 08"/>
      <sheetName val="Annex 09.1(a)"/>
      <sheetName val="Annex 09.1(b)"/>
      <sheetName val="PPE new "/>
      <sheetName val="Annex 09.3"/>
      <sheetName val="Annex 09.3 a"/>
      <sheetName val="10.4"/>
      <sheetName val="P&amp;L Presentation Format"/>
      <sheetName val="P&amp;l "/>
      <sheetName val="B.S "/>
      <sheetName val="B.S Notes"/>
      <sheetName val="TB-W&amp;AS "/>
      <sheetName val="P&amp;L Notes"/>
      <sheetName val="CF Print"/>
      <sheetName val="PPEnew"/>
      <sheetName val="Cu AC "/>
      <sheetName val="TB-960"/>
      <sheetName val="CS  -960"/>
      <sheetName val="TB -PMU"/>
      <sheetName val="TB NORTH WESTERN"/>
      <sheetName val="CS COLOMBO CITI "/>
      <sheetName val="CS W&amp;AS"/>
      <sheetName val="CS NORTH WESTERN"/>
      <sheetName val="Sam"/>
      <sheetName val="Char"/>
      <sheetName val="Sheet1"/>
      <sheetName val="Sheet2"/>
      <sheetName val="Sheet5"/>
      <sheetName val="Sheet3"/>
      <sheetName val="Inter transfer of PPE"/>
      <sheetName val="Sheet7"/>
      <sheetName val="15"/>
      <sheetName val="Sheet4"/>
      <sheetName val="Sheet8"/>
      <sheetName val="Breakup"/>
      <sheetName val="Sheet9"/>
      <sheetName val="10.5"/>
      <sheetName val="11.1"/>
      <sheetName val="11.2"/>
      <sheetName val="16"/>
      <sheetName val="13"/>
      <sheetName val="17"/>
      <sheetName val="18"/>
      <sheetName val="Current Account breakup"/>
      <sheetName val="Annex 01"/>
      <sheetName val="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7">
          <cell r="C7">
            <v>1100</v>
          </cell>
          <cell r="D7" t="str">
            <v>Energy Sales - generation to Transmission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C8">
            <v>1105</v>
          </cell>
          <cell r="D8" t="str">
            <v>Energy Sales to Distribution Group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C9">
            <v>1110</v>
          </cell>
          <cell r="D9" t="str">
            <v>Electricity Sales Heavy Supply Account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C10">
            <v>1111</v>
          </cell>
          <cell r="D10" t="str">
            <v>Electricity Sales Heavy Supply  - LECO Account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C11">
            <v>1120</v>
          </cell>
          <cell r="D11" t="str">
            <v>Electricity Sales Ordinary Supply Account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C12">
            <v>1125</v>
          </cell>
          <cell r="D12" t="str">
            <v>Fixed charges on Electricity Bills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C13">
            <v>1200</v>
          </cell>
          <cell r="D13" t="str">
            <v>Fuel Surcharge Account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D14" t="str">
            <v>SUB TOTAL OF TURNOVER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 t="str">
            <v xml:space="preserve"> INTEREST INCOME</v>
          </cell>
          <cell r="O15">
            <v>0</v>
          </cell>
        </row>
        <row r="16">
          <cell r="C16">
            <v>1400</v>
          </cell>
          <cell r="D16" t="str">
            <v>Interest on Investment Account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C17">
            <v>1420</v>
          </cell>
          <cell r="D17" t="str">
            <v>Interest on Staff Loan Account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C18">
            <v>1425</v>
          </cell>
          <cell r="D18" t="str">
            <v>Rebate on Long Term Loan Interest Account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 t="str">
            <v>SUB TOTAL OF INTEREST INCOME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D20" t="str">
            <v>DIVIDEND INCOME</v>
          </cell>
          <cell r="O20">
            <v>0</v>
          </cell>
        </row>
        <row r="21">
          <cell r="C21">
            <v>1210</v>
          </cell>
          <cell r="D21" t="str">
            <v xml:space="preserve">Dividends Account  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D22" t="str">
            <v>SUB TOTAL OF DIVIDEND INCOME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 t="str">
            <v xml:space="preserve"> OVERHEAD RECOVERIES</v>
          </cell>
          <cell r="O23">
            <v>0</v>
          </cell>
        </row>
        <row r="24">
          <cell r="C24">
            <v>1330</v>
          </cell>
          <cell r="D24" t="str">
            <v>Overhead Recoveries Account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28497</v>
          </cell>
          <cell r="J24">
            <v>0</v>
          </cell>
          <cell r="K24">
            <v>34108751.600000001</v>
          </cell>
          <cell r="L24">
            <v>65442233.5</v>
          </cell>
          <cell r="M24">
            <v>9618639.0999999996</v>
          </cell>
          <cell r="N24">
            <v>0</v>
          </cell>
          <cell r="O24">
            <v>79171021.399999991</v>
          </cell>
        </row>
        <row r="25">
          <cell r="C25">
            <v>1510</v>
          </cell>
          <cell r="D25" t="str">
            <v>Recoveries on House Rent Account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303437</v>
          </cell>
        </row>
        <row r="26">
          <cell r="C26">
            <v>1520</v>
          </cell>
          <cell r="D26" t="str">
            <v>Recoveries on Telephone Account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17827.690000000002</v>
          </cell>
        </row>
        <row r="27">
          <cell r="C27">
            <v>1530</v>
          </cell>
          <cell r="D27" t="str">
            <v>Recoveries on Use of Motor Vehicle Account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C28">
            <v>1540</v>
          </cell>
          <cell r="D28" t="str">
            <v>Recoveries on Circuit Bungalow Account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C29">
            <v>1550</v>
          </cell>
          <cell r="D29" t="str">
            <v>Recoveries of Damages to the CEB Assets Account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C30" t="str">
            <v>1551</v>
          </cell>
          <cell r="D30" t="str">
            <v>Income on amortized Government Grant***</v>
          </cell>
        </row>
        <row r="31">
          <cell r="C31" t="str">
            <v>1552</v>
          </cell>
          <cell r="D31" t="str">
            <v>Income on amortized Consumer Contribution***</v>
          </cell>
        </row>
        <row r="32">
          <cell r="D32" t="str">
            <v>SUB TOTAL OF OVERHEAD RECOVERIES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28497</v>
          </cell>
          <cell r="J32">
            <v>0</v>
          </cell>
          <cell r="K32">
            <v>34108751.600000001</v>
          </cell>
          <cell r="L32">
            <v>65442233.5</v>
          </cell>
          <cell r="M32">
            <v>9618639.0999999996</v>
          </cell>
          <cell r="N32">
            <v>0</v>
          </cell>
          <cell r="O32">
            <v>79492286.089999989</v>
          </cell>
        </row>
        <row r="33">
          <cell r="D33" t="str">
            <v xml:space="preserve"> PROFIT / LOSS ON DISPOSAl OF PPE</v>
          </cell>
          <cell r="O33">
            <v>0</v>
          </cell>
        </row>
        <row r="34">
          <cell r="C34">
            <v>1610</v>
          </cell>
          <cell r="D34" t="str">
            <v xml:space="preserve">Sale of  Fixed Assets (Disposal) Account 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C35">
            <v>1620</v>
          </cell>
          <cell r="D35" t="str">
            <v>Sale of  Scrap Account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D36" t="str">
            <v>SUB TOTAL OF PROFIT / LOSS ON DISPOSAl OF PPE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D37" t="str">
            <v xml:space="preserve"> MISSELANIOUS INCOME</v>
          </cell>
          <cell r="O37">
            <v>0</v>
          </cell>
        </row>
        <row r="38">
          <cell r="C38">
            <v>1130</v>
          </cell>
          <cell r="D38" t="str">
            <v>Surcharge on Electricity Bills Account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C39">
            <v>1300</v>
          </cell>
          <cell r="D39" t="str">
            <v>Miscellaneous Income Account</v>
          </cell>
          <cell r="E39">
            <v>48854.149999999994</v>
          </cell>
          <cell r="F39">
            <v>1338317</v>
          </cell>
          <cell r="G39">
            <v>-11379.950000000004</v>
          </cell>
          <cell r="H39">
            <v>158015</v>
          </cell>
          <cell r="I39">
            <v>35512.109999999986</v>
          </cell>
          <cell r="J39">
            <v>0</v>
          </cell>
          <cell r="K39">
            <v>239024.98</v>
          </cell>
          <cell r="L39">
            <v>272280.88</v>
          </cell>
          <cell r="M39">
            <v>26812.810000000005</v>
          </cell>
          <cell r="N39">
            <v>125035.13</v>
          </cell>
          <cell r="O39">
            <v>785446.23999999976</v>
          </cell>
        </row>
        <row r="40">
          <cell r="C40">
            <v>1305</v>
          </cell>
          <cell r="D40" t="str">
            <v>Samurdhi Loan Interest  Account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C41">
            <v>1310</v>
          </cell>
          <cell r="D41" t="str">
            <v>G.D. Income / G.I. Income Account</v>
          </cell>
          <cell r="E41">
            <v>0</v>
          </cell>
          <cell r="F41">
            <v>1792202.81</v>
          </cell>
          <cell r="G41">
            <v>0</v>
          </cell>
          <cell r="H41">
            <v>0</v>
          </cell>
          <cell r="I41">
            <v>-140251.54999999999</v>
          </cell>
          <cell r="J41">
            <v>0</v>
          </cell>
          <cell r="K41">
            <v>92157437.072778001</v>
          </cell>
          <cell r="L41">
            <v>42529029.980000004</v>
          </cell>
          <cell r="M41">
            <v>21294164.938750003</v>
          </cell>
          <cell r="N41">
            <v>1039262.5</v>
          </cell>
          <cell r="O41">
            <v>76343354.163332865</v>
          </cell>
        </row>
        <row r="42">
          <cell r="C42">
            <v>1315</v>
          </cell>
          <cell r="D42" t="str">
            <v>Liquidated  Damages Account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C43">
            <v>1320</v>
          </cell>
          <cell r="D43" t="str">
            <v>Re-usable Material Account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C44">
            <v>1325</v>
          </cell>
          <cell r="D44" t="str">
            <v>Sale Of Ash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C45">
            <v>1340</v>
          </cell>
          <cell r="D45" t="str">
            <v>Material Price Variance Account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C46">
            <v>1350</v>
          </cell>
          <cell r="D46" t="str">
            <v>Tender Fee/Non Refundable Deposits/ Forfeiture of Guarantees Account</v>
          </cell>
          <cell r="E46">
            <v>13900</v>
          </cell>
          <cell r="F46">
            <v>8400</v>
          </cell>
          <cell r="G46">
            <v>156000</v>
          </cell>
          <cell r="H46">
            <v>159500</v>
          </cell>
          <cell r="I46">
            <v>0</v>
          </cell>
          <cell r="J46">
            <v>0</v>
          </cell>
          <cell r="K46">
            <v>200</v>
          </cell>
          <cell r="L46">
            <v>1250</v>
          </cell>
          <cell r="M46">
            <v>1155</v>
          </cell>
          <cell r="N46">
            <v>0</v>
          </cell>
          <cell r="O46">
            <v>593550</v>
          </cell>
        </row>
        <row r="47">
          <cell r="C47">
            <v>1360</v>
          </cell>
          <cell r="D47" t="str">
            <v>Penalty on Illicit Electricity Consumption Account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C48">
            <v>1370</v>
          </cell>
          <cell r="D48" t="str">
            <v>Income on Cost Recovery Jobs Account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C49">
            <v>1380</v>
          </cell>
          <cell r="D49" t="str">
            <v>Service Main Application Fee Account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C50">
            <v>1385</v>
          </cell>
          <cell r="D50" t="str">
            <v>Income on Cost Recovery Jobs Account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C51">
            <v>1390</v>
          </cell>
          <cell r="D51" t="str">
            <v>acturial gain or loss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D52" t="str">
            <v>SUB TOTAL OF MISSELANIOUS INCOME</v>
          </cell>
          <cell r="E52">
            <v>62754.149999999994</v>
          </cell>
          <cell r="F52">
            <v>3138919.81</v>
          </cell>
          <cell r="G52">
            <v>144620.04999999999</v>
          </cell>
          <cell r="H52">
            <v>317515</v>
          </cell>
          <cell r="I52">
            <v>-104739.44</v>
          </cell>
          <cell r="J52">
            <v>0</v>
          </cell>
          <cell r="K52">
            <v>92396662.052778006</v>
          </cell>
          <cell r="L52">
            <v>42802560.860000007</v>
          </cell>
          <cell r="M52">
            <v>21322132.748750001</v>
          </cell>
          <cell r="N52">
            <v>1164297.6299999999</v>
          </cell>
          <cell r="O52">
            <v>77722350.403332859</v>
          </cell>
        </row>
        <row r="53">
          <cell r="D53" t="str">
            <v>TOTAL INCOME</v>
          </cell>
          <cell r="E53">
            <v>62754.149999999994</v>
          </cell>
          <cell r="F53">
            <v>3138919.81</v>
          </cell>
          <cell r="G53">
            <v>144620.04999999999</v>
          </cell>
          <cell r="H53">
            <v>317515</v>
          </cell>
          <cell r="I53">
            <v>-76242.44</v>
          </cell>
          <cell r="J53">
            <v>0</v>
          </cell>
          <cell r="K53">
            <v>126505413.652778</v>
          </cell>
          <cell r="L53">
            <v>108244794.36000001</v>
          </cell>
          <cell r="M53">
            <v>30940771.848750003</v>
          </cell>
          <cell r="N53">
            <v>1164297.6299999999</v>
          </cell>
          <cell r="O53">
            <v>157214636.49333286</v>
          </cell>
        </row>
        <row r="54">
          <cell r="D54" t="str">
            <v xml:space="preserve"> PERSONNEL EXPENSES</v>
          </cell>
          <cell r="O54">
            <v>0</v>
          </cell>
        </row>
        <row r="55">
          <cell r="C55">
            <v>2100</v>
          </cell>
          <cell r="D55" t="str">
            <v>Management Staff Salaries Account</v>
          </cell>
          <cell r="E55">
            <v>3665075</v>
          </cell>
          <cell r="F55">
            <v>12387170.949999999</v>
          </cell>
          <cell r="G55">
            <v>10189426.850000001</v>
          </cell>
          <cell r="H55">
            <v>4483056</v>
          </cell>
          <cell r="I55">
            <v>2564807</v>
          </cell>
          <cell r="J55">
            <v>0</v>
          </cell>
          <cell r="K55">
            <v>2862432.17</v>
          </cell>
          <cell r="L55">
            <v>3507554.67</v>
          </cell>
          <cell r="M55">
            <v>3328140</v>
          </cell>
          <cell r="N55">
            <v>1165690.33</v>
          </cell>
          <cell r="O55">
            <v>35679114.730000004</v>
          </cell>
        </row>
        <row r="56">
          <cell r="C56">
            <v>2110</v>
          </cell>
          <cell r="D56" t="str">
            <v>Management Staff Allowances Account</v>
          </cell>
          <cell r="E56">
            <v>642268.68000000005</v>
          </cell>
          <cell r="F56">
            <v>4429691.1900000004</v>
          </cell>
          <cell r="G56">
            <v>1919588.8399999999</v>
          </cell>
          <cell r="H56">
            <v>1132726.8999999999</v>
          </cell>
          <cell r="I56">
            <v>254354.70999999996</v>
          </cell>
          <cell r="J56">
            <v>0</v>
          </cell>
          <cell r="K56">
            <v>658679.62</v>
          </cell>
          <cell r="L56">
            <v>744379.17</v>
          </cell>
          <cell r="M56">
            <v>404105</v>
          </cell>
          <cell r="N56">
            <v>409705.33</v>
          </cell>
          <cell r="O56">
            <v>11442516.409999998</v>
          </cell>
        </row>
        <row r="57">
          <cell r="C57">
            <v>2120</v>
          </cell>
          <cell r="D57" t="str">
            <v>All the related expenses on Board of Directors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C58">
            <v>2200</v>
          </cell>
          <cell r="D58" t="str">
            <v>Other Staff Salaries Account</v>
          </cell>
          <cell r="E58">
            <v>41936985.580000006</v>
          </cell>
          <cell r="F58">
            <v>12280973.899999999</v>
          </cell>
          <cell r="G58">
            <v>8013482.7899999991</v>
          </cell>
          <cell r="H58">
            <v>4989480.8499999996</v>
          </cell>
          <cell r="I58">
            <v>4836570.25</v>
          </cell>
          <cell r="J58">
            <v>0</v>
          </cell>
          <cell r="K58">
            <v>10679910.119999999</v>
          </cell>
          <cell r="L58">
            <v>10204710.469999999</v>
          </cell>
          <cell r="M58">
            <v>3380246.33</v>
          </cell>
          <cell r="N58">
            <v>2642329.2300000004</v>
          </cell>
          <cell r="O58">
            <v>87796455.310000002</v>
          </cell>
        </row>
        <row r="59">
          <cell r="C59">
            <v>2205</v>
          </cell>
          <cell r="D59" t="str">
            <v>Salary Arears &amp; Allowances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C60">
            <v>2300</v>
          </cell>
          <cell r="D60" t="str">
            <v>Other Staff Overtime Account</v>
          </cell>
          <cell r="E60">
            <v>29620260.59</v>
          </cell>
          <cell r="F60">
            <v>3052124.4400000004</v>
          </cell>
          <cell r="G60">
            <v>2340628.92</v>
          </cell>
          <cell r="H60">
            <v>856034.57000000007</v>
          </cell>
          <cell r="I60">
            <v>931859.91</v>
          </cell>
          <cell r="J60">
            <v>0</v>
          </cell>
          <cell r="K60">
            <v>7634256.0600000005</v>
          </cell>
          <cell r="L60">
            <v>5196245.0200000005</v>
          </cell>
          <cell r="M60">
            <v>896194.10999999987</v>
          </cell>
          <cell r="N60">
            <v>1093663.28</v>
          </cell>
          <cell r="O60">
            <v>45219568.359999999</v>
          </cell>
        </row>
        <row r="61">
          <cell r="C61">
            <v>2310</v>
          </cell>
          <cell r="D61" t="str">
            <v>Other Staff Allowances Account</v>
          </cell>
          <cell r="E61">
            <v>1417186.92</v>
          </cell>
          <cell r="F61">
            <v>1137134.22</v>
          </cell>
          <cell r="G61">
            <v>667205.62999999989</v>
          </cell>
          <cell r="H61">
            <v>203282.83</v>
          </cell>
          <cell r="I61">
            <v>574071.33000000007</v>
          </cell>
          <cell r="J61">
            <v>0</v>
          </cell>
          <cell r="K61">
            <v>1009300.01</v>
          </cell>
          <cell r="L61">
            <v>1130166.3500000001</v>
          </cell>
          <cell r="M61">
            <v>251900</v>
          </cell>
          <cell r="N61">
            <v>411867.05</v>
          </cell>
          <cell r="O61">
            <v>5937098</v>
          </cell>
        </row>
        <row r="62">
          <cell r="C62">
            <v>2320</v>
          </cell>
          <cell r="D62" t="str">
            <v>Direct Labor at Normal Rate - Generation Account</v>
          </cell>
          <cell r="E62">
            <v>931499.33</v>
          </cell>
          <cell r="F62">
            <v>8434141.4400000013</v>
          </cell>
          <cell r="G62">
            <v>7839146.5699999994</v>
          </cell>
          <cell r="H62">
            <v>430281.67</v>
          </cell>
          <cell r="I62">
            <v>7505827.54</v>
          </cell>
          <cell r="J62">
            <v>0</v>
          </cell>
          <cell r="K62">
            <v>14422505.23</v>
          </cell>
          <cell r="L62">
            <v>1912881.69</v>
          </cell>
          <cell r="M62">
            <v>46920</v>
          </cell>
          <cell r="N62">
            <v>5463907.3200000003</v>
          </cell>
          <cell r="O62">
            <v>38397390.900000006</v>
          </cell>
        </row>
        <row r="63">
          <cell r="C63">
            <v>2321</v>
          </cell>
          <cell r="D63" t="str">
            <v>Direct Labor at Normal Rate - Rehabilitation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C64">
            <v>2322</v>
          </cell>
          <cell r="D64" t="str">
            <v>Direct Labor at Normal Rate  - Distribution Account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C65">
            <v>2330</v>
          </cell>
          <cell r="D65" t="str">
            <v>Direct Labor Overtime - Generation Account</v>
          </cell>
          <cell r="E65">
            <v>820479.35</v>
          </cell>
          <cell r="F65">
            <v>3012435.8</v>
          </cell>
          <cell r="G65">
            <v>3956245.44</v>
          </cell>
          <cell r="H65">
            <v>230079.35999999999</v>
          </cell>
          <cell r="I65">
            <v>527562.5</v>
          </cell>
          <cell r="J65">
            <v>0</v>
          </cell>
          <cell r="K65">
            <v>3841345</v>
          </cell>
          <cell r="L65">
            <v>193717.5</v>
          </cell>
          <cell r="M65">
            <v>0</v>
          </cell>
          <cell r="N65">
            <v>1652346.5700000003</v>
          </cell>
          <cell r="O65">
            <v>11970786.039999999</v>
          </cell>
        </row>
        <row r="66">
          <cell r="C66">
            <v>2331</v>
          </cell>
          <cell r="D66" t="str">
            <v>Direct Labor Overtime  - Rehabilitation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C67">
            <v>2332</v>
          </cell>
          <cell r="D67" t="str">
            <v xml:space="preserve">Direct Labor Overtime - Distribution Account 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C68">
            <v>2334</v>
          </cell>
          <cell r="D68" t="str">
            <v>Contract Employee Cost Account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C69">
            <v>2340</v>
          </cell>
          <cell r="D69" t="str">
            <v>Labor Rate Variance Account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-1955377.76</v>
          </cell>
          <cell r="J69">
            <v>0</v>
          </cell>
          <cell r="K69">
            <v>-4830913.2299999986</v>
          </cell>
          <cell r="L69">
            <v>-5660794.6399999987</v>
          </cell>
          <cell r="M69">
            <v>-595469.67999999993</v>
          </cell>
          <cell r="N69">
            <v>0</v>
          </cell>
          <cell r="O69">
            <v>-14385291.493000001</v>
          </cell>
        </row>
        <row r="70">
          <cell r="C70">
            <v>2350</v>
          </cell>
          <cell r="D70" t="str">
            <v xml:space="preserve">Holiday Pay - Management Staff Account </v>
          </cell>
          <cell r="E70">
            <v>361306.50000000006</v>
          </cell>
          <cell r="F70">
            <v>261891.4</v>
          </cell>
          <cell r="G70">
            <v>255272.37</v>
          </cell>
          <cell r="H70">
            <v>208047.94999999998</v>
          </cell>
          <cell r="I70">
            <v>56636.799999999996</v>
          </cell>
          <cell r="J70">
            <v>0</v>
          </cell>
          <cell r="K70">
            <v>0</v>
          </cell>
          <cell r="L70">
            <v>0</v>
          </cell>
          <cell r="M70">
            <v>10259.700000000001</v>
          </cell>
          <cell r="N70">
            <v>0</v>
          </cell>
          <cell r="O70">
            <v>1232825.05</v>
          </cell>
        </row>
        <row r="71">
          <cell r="C71">
            <v>2355</v>
          </cell>
          <cell r="D71" t="str">
            <v xml:space="preserve">Holiday Pay - Other Staff Account </v>
          </cell>
          <cell r="E71">
            <v>1015515.32</v>
          </cell>
          <cell r="F71">
            <v>308272.83</v>
          </cell>
          <cell r="G71">
            <v>208506.46999999997</v>
          </cell>
          <cell r="H71">
            <v>36051.879999999997</v>
          </cell>
          <cell r="I71">
            <v>140970.84</v>
          </cell>
          <cell r="J71">
            <v>0</v>
          </cell>
          <cell r="K71">
            <v>5443501.7299999995</v>
          </cell>
          <cell r="L71">
            <v>8221673.9500000002</v>
          </cell>
          <cell r="M71">
            <v>508191.94</v>
          </cell>
          <cell r="N71">
            <v>579955.70000000007</v>
          </cell>
          <cell r="O71">
            <v>13276151.4</v>
          </cell>
        </row>
        <row r="72">
          <cell r="C72">
            <v>2360</v>
          </cell>
          <cell r="D72" t="str">
            <v>Idle Time Account</v>
          </cell>
          <cell r="E72">
            <v>0</v>
          </cell>
          <cell r="F72">
            <v>23490.48</v>
          </cell>
          <cell r="G72">
            <v>0</v>
          </cell>
          <cell r="H72">
            <v>0</v>
          </cell>
          <cell r="I72">
            <v>776480</v>
          </cell>
          <cell r="J72">
            <v>0</v>
          </cell>
          <cell r="K72">
            <v>14030</v>
          </cell>
          <cell r="L72">
            <v>2458700</v>
          </cell>
          <cell r="M72">
            <v>0</v>
          </cell>
          <cell r="N72">
            <v>0</v>
          </cell>
          <cell r="O72">
            <v>3054366</v>
          </cell>
        </row>
        <row r="73">
          <cell r="C73">
            <v>2500</v>
          </cell>
          <cell r="D73" t="str">
            <v>Bonus Account</v>
          </cell>
          <cell r="E73">
            <v>4436234.1499999994</v>
          </cell>
          <cell r="F73">
            <v>3374512.34</v>
          </cell>
          <cell r="G73">
            <v>2636593.7000000002</v>
          </cell>
          <cell r="H73">
            <v>959534.01</v>
          </cell>
          <cell r="I73">
            <v>1901473.69</v>
          </cell>
          <cell r="J73">
            <v>0</v>
          </cell>
          <cell r="K73">
            <v>3811629.4000000004</v>
          </cell>
          <cell r="L73">
            <v>4417211.63</v>
          </cell>
          <cell r="M73">
            <v>1252484.3799999999</v>
          </cell>
          <cell r="N73">
            <v>907816.56</v>
          </cell>
          <cell r="O73">
            <v>230665.1</v>
          </cell>
        </row>
        <row r="74">
          <cell r="C74">
            <v>2510</v>
          </cell>
          <cell r="D74" t="str">
            <v>Incentive for Meter Readers Account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C75">
            <v>2520</v>
          </cell>
          <cell r="D75" t="str">
            <v>Gratuity Payment Account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C76">
            <v>2530</v>
          </cell>
          <cell r="D76" t="str">
            <v>Non Sick Leave Incentive Account</v>
          </cell>
          <cell r="E76">
            <v>2921526.3400000003</v>
          </cell>
          <cell r="F76">
            <v>2623212.19</v>
          </cell>
          <cell r="G76">
            <v>1930760.52</v>
          </cell>
          <cell r="H76">
            <v>670712.84</v>
          </cell>
          <cell r="I76">
            <v>1181817.2000000002</v>
          </cell>
          <cell r="J76">
            <v>0</v>
          </cell>
          <cell r="K76">
            <v>2746556.96</v>
          </cell>
          <cell r="L76">
            <v>3233101.39</v>
          </cell>
          <cell r="M76">
            <v>980114.12</v>
          </cell>
          <cell r="N76">
            <v>775188.25</v>
          </cell>
          <cell r="O76">
            <v>197405.69999999998</v>
          </cell>
        </row>
        <row r="77">
          <cell r="C77">
            <v>2540</v>
          </cell>
          <cell r="D77" t="str">
            <v>Allowances to Trainees Account</v>
          </cell>
          <cell r="E77">
            <v>0</v>
          </cell>
          <cell r="F77">
            <v>15149725</v>
          </cell>
          <cell r="G77">
            <v>218550</v>
          </cell>
          <cell r="H77">
            <v>123500</v>
          </cell>
          <cell r="I77">
            <v>0</v>
          </cell>
          <cell r="J77">
            <v>0</v>
          </cell>
          <cell r="K77">
            <v>310925</v>
          </cell>
          <cell r="L77">
            <v>230890</v>
          </cell>
          <cell r="M77">
            <v>475250</v>
          </cell>
          <cell r="N77">
            <v>52425</v>
          </cell>
          <cell r="O77">
            <v>53350460.240000002</v>
          </cell>
        </row>
        <row r="78">
          <cell r="C78">
            <v>2550</v>
          </cell>
          <cell r="D78" t="str">
            <v>Compensation to CEB Employees Account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C79">
            <v>2600</v>
          </cell>
          <cell r="D79" t="str">
            <v xml:space="preserve">Staff Training Account </v>
          </cell>
          <cell r="E79">
            <v>1006774.13</v>
          </cell>
          <cell r="F79">
            <v>0</v>
          </cell>
          <cell r="G79">
            <v>108000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187396</v>
          </cell>
        </row>
        <row r="80">
          <cell r="C80" t="str">
            <v>2601</v>
          </cell>
          <cell r="D80" t="str">
            <v>Payment for the examination matters of CEB</v>
          </cell>
          <cell r="O80">
            <v>2242646</v>
          </cell>
        </row>
        <row r="81">
          <cell r="C81">
            <v>2602</v>
          </cell>
          <cell r="D81" t="str">
            <v xml:space="preserve">Local Training  Account </v>
          </cell>
          <cell r="E81">
            <v>0</v>
          </cell>
          <cell r="F81">
            <v>19342049.350000001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2497071.9999999995</v>
          </cell>
          <cell r="O81">
            <v>14300259.229999999</v>
          </cell>
        </row>
        <row r="82">
          <cell r="C82">
            <v>2603</v>
          </cell>
          <cell r="D82" t="str">
            <v>Foreign Training CEB Account</v>
          </cell>
          <cell r="E82">
            <v>0</v>
          </cell>
          <cell r="F82">
            <v>48707369.460000001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90935774.829999983</v>
          </cell>
        </row>
        <row r="83">
          <cell r="C83">
            <v>2610</v>
          </cell>
          <cell r="D83" t="str">
            <v>Library Facilities Account</v>
          </cell>
          <cell r="E83">
            <v>49200</v>
          </cell>
          <cell r="F83">
            <v>42487</v>
          </cell>
          <cell r="G83">
            <v>57323.75</v>
          </cell>
          <cell r="H83">
            <v>26910</v>
          </cell>
          <cell r="I83">
            <v>10015</v>
          </cell>
          <cell r="J83">
            <v>0</v>
          </cell>
          <cell r="K83">
            <v>10310</v>
          </cell>
          <cell r="L83">
            <v>12810</v>
          </cell>
          <cell r="M83">
            <v>18524</v>
          </cell>
          <cell r="N83">
            <v>24900</v>
          </cell>
          <cell r="O83">
            <v>167756.75</v>
          </cell>
        </row>
        <row r="84">
          <cell r="C84">
            <v>2615</v>
          </cell>
          <cell r="D84" t="str">
            <v xml:space="preserve">Expenses related to productivity, innovation and other competitions/ events organised for CEB employees 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C85">
            <v>2620</v>
          </cell>
          <cell r="D85" t="str">
            <v>Fees to Professional Institutions Account</v>
          </cell>
          <cell r="E85">
            <v>0</v>
          </cell>
          <cell r="F85">
            <v>141061.93</v>
          </cell>
          <cell r="G85">
            <v>16576</v>
          </cell>
          <cell r="H85">
            <v>79051</v>
          </cell>
          <cell r="I85">
            <v>47202.95</v>
          </cell>
          <cell r="J85">
            <v>0</v>
          </cell>
          <cell r="K85">
            <v>22918.69</v>
          </cell>
          <cell r="L85">
            <v>10080</v>
          </cell>
          <cell r="M85">
            <v>7392</v>
          </cell>
          <cell r="N85">
            <v>0</v>
          </cell>
          <cell r="O85">
            <v>205477.52999999997</v>
          </cell>
        </row>
        <row r="86">
          <cell r="C86">
            <v>2630</v>
          </cell>
          <cell r="D86" t="str">
            <v>Staff Welfare Account</v>
          </cell>
          <cell r="E86">
            <v>0</v>
          </cell>
          <cell r="F86">
            <v>1000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1260</v>
          </cell>
          <cell r="N86">
            <v>0</v>
          </cell>
          <cell r="O86">
            <v>1951</v>
          </cell>
        </row>
        <row r="87">
          <cell r="C87">
            <v>2631</v>
          </cell>
          <cell r="D87" t="str">
            <v>Staff Welfare  - Medical Expenses Account</v>
          </cell>
          <cell r="E87">
            <v>0</v>
          </cell>
          <cell r="F87">
            <v>0</v>
          </cell>
          <cell r="G87">
            <v>3000</v>
          </cell>
          <cell r="H87">
            <v>500</v>
          </cell>
          <cell r="I87">
            <v>3000</v>
          </cell>
          <cell r="J87">
            <v>0</v>
          </cell>
          <cell r="K87">
            <v>4000</v>
          </cell>
          <cell r="L87">
            <v>1000</v>
          </cell>
          <cell r="M87">
            <v>0</v>
          </cell>
          <cell r="N87">
            <v>0</v>
          </cell>
          <cell r="O87">
            <v>0</v>
          </cell>
        </row>
        <row r="88">
          <cell r="C88">
            <v>2632</v>
          </cell>
          <cell r="D88" t="str">
            <v>Staff Welfare  - Traveling &amp; Concession Account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C89">
            <v>2635</v>
          </cell>
          <cell r="D89" t="str">
            <v>Executive Officers Mobile Allowance Account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220716.44</v>
          </cell>
        </row>
        <row r="90">
          <cell r="C90">
            <v>2640</v>
          </cell>
          <cell r="D90" t="str">
            <v xml:space="preserve">Medical  Expenses - Indoor Account </v>
          </cell>
          <cell r="E90">
            <v>2076098.87</v>
          </cell>
          <cell r="F90">
            <v>2134742.2799999998</v>
          </cell>
          <cell r="G90">
            <v>1459765.31</v>
          </cell>
          <cell r="H90">
            <v>577284.30999999994</v>
          </cell>
          <cell r="I90">
            <v>702713.95</v>
          </cell>
          <cell r="J90">
            <v>0</v>
          </cell>
          <cell r="K90">
            <v>2122914.9899999998</v>
          </cell>
          <cell r="L90">
            <v>1714774.38</v>
          </cell>
          <cell r="M90">
            <v>485462.09999999992</v>
          </cell>
          <cell r="N90">
            <v>22400</v>
          </cell>
          <cell r="O90">
            <v>8594907.9499999993</v>
          </cell>
        </row>
        <row r="91">
          <cell r="C91">
            <v>2641</v>
          </cell>
          <cell r="D91" t="str">
            <v>Medical Expenses  - Out door Account</v>
          </cell>
          <cell r="E91">
            <v>1390992.2</v>
          </cell>
          <cell r="F91">
            <v>877830</v>
          </cell>
          <cell r="G91">
            <v>658310.53999999992</v>
          </cell>
          <cell r="H91">
            <v>299037.04000000004</v>
          </cell>
          <cell r="I91">
            <v>528962.16999999993</v>
          </cell>
          <cell r="J91">
            <v>0</v>
          </cell>
          <cell r="K91">
            <v>952732.47999999986</v>
          </cell>
          <cell r="L91">
            <v>1267255.43</v>
          </cell>
          <cell r="M91">
            <v>414063.47000000003</v>
          </cell>
          <cell r="N91">
            <v>236962.27000000002</v>
          </cell>
          <cell r="O91">
            <v>4830432.8499999996</v>
          </cell>
        </row>
        <row r="92">
          <cell r="C92">
            <v>2650</v>
          </cell>
          <cell r="D92" t="str">
            <v>Uniforms &amp; Protective Clothing Account</v>
          </cell>
          <cell r="E92">
            <v>7295330.2999999998</v>
          </cell>
          <cell r="F92">
            <v>31865</v>
          </cell>
          <cell r="G92">
            <v>220667.72</v>
          </cell>
          <cell r="H92">
            <v>0</v>
          </cell>
          <cell r="I92">
            <v>282953.82</v>
          </cell>
          <cell r="J92">
            <v>0</v>
          </cell>
          <cell r="K92">
            <v>886033.9</v>
          </cell>
          <cell r="L92">
            <v>233902.5</v>
          </cell>
          <cell r="M92">
            <v>54634.95</v>
          </cell>
          <cell r="N92">
            <v>117500</v>
          </cell>
          <cell r="O92">
            <v>1110691.53</v>
          </cell>
        </row>
        <row r="93">
          <cell r="C93">
            <v>2660</v>
          </cell>
          <cell r="D93" t="str">
            <v>Reimbursement of loan Interest Account</v>
          </cell>
          <cell r="E93">
            <v>9450726.6799999997</v>
          </cell>
          <cell r="F93">
            <v>5272828.54</v>
          </cell>
          <cell r="G93">
            <v>2815421.9699999993</v>
          </cell>
          <cell r="H93">
            <v>817522.77</v>
          </cell>
          <cell r="I93">
            <v>1841022.1900000002</v>
          </cell>
          <cell r="J93">
            <v>0</v>
          </cell>
          <cell r="K93">
            <v>4130896.0300000003</v>
          </cell>
          <cell r="L93">
            <v>7340248.2800000021</v>
          </cell>
          <cell r="M93">
            <v>1956685.73</v>
          </cell>
          <cell r="N93">
            <v>1097516.49</v>
          </cell>
          <cell r="O93">
            <v>30926735.43</v>
          </cell>
        </row>
        <row r="94">
          <cell r="C94">
            <v>2670</v>
          </cell>
          <cell r="D94" t="str">
            <v>PAYE Tax  Account</v>
          </cell>
          <cell r="E94">
            <v>1579062.2100000002</v>
          </cell>
          <cell r="F94">
            <v>1612390.8900000001</v>
          </cell>
          <cell r="G94">
            <v>1087934.48</v>
          </cell>
          <cell r="H94">
            <v>433504.92000000004</v>
          </cell>
          <cell r="I94">
            <v>204954.28999999998</v>
          </cell>
          <cell r="J94">
            <v>0</v>
          </cell>
          <cell r="K94">
            <v>1314131.6099999999</v>
          </cell>
          <cell r="L94">
            <v>1658519.39</v>
          </cell>
          <cell r="M94">
            <v>386827.14999999997</v>
          </cell>
          <cell r="N94">
            <v>225992.25</v>
          </cell>
          <cell r="O94">
            <v>6547106.6800000006</v>
          </cell>
        </row>
        <row r="95">
          <cell r="C95">
            <v>2680</v>
          </cell>
          <cell r="D95" t="str">
            <v>CEB Pension Fund Account</v>
          </cell>
          <cell r="E95">
            <v>3843527.96</v>
          </cell>
          <cell r="F95">
            <v>2798632.7600000002</v>
          </cell>
          <cell r="G95">
            <v>2164952.7600000002</v>
          </cell>
          <cell r="H95">
            <v>851172.74</v>
          </cell>
          <cell r="I95">
            <v>1522133.25</v>
          </cell>
          <cell r="J95">
            <v>0</v>
          </cell>
          <cell r="K95">
            <v>3178238.6000000006</v>
          </cell>
          <cell r="L95">
            <v>3795933.0400000005</v>
          </cell>
          <cell r="M95">
            <v>996736.33000000007</v>
          </cell>
          <cell r="N95">
            <v>751528.09</v>
          </cell>
          <cell r="O95">
            <v>16682282.409999998</v>
          </cell>
        </row>
        <row r="96">
          <cell r="C96">
            <v>2681</v>
          </cell>
          <cell r="D96" t="str">
            <v>Pension to EXDGEU Account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C97">
            <v>2682</v>
          </cell>
          <cell r="D97" t="str">
            <v>Pension Expenses***</v>
          </cell>
          <cell r="O97">
            <v>0</v>
          </cell>
        </row>
        <row r="98">
          <cell r="C98">
            <v>2700</v>
          </cell>
          <cell r="D98" t="str">
            <v>CEB Employee Trust Fund Account</v>
          </cell>
          <cell r="E98">
            <v>1441322.87</v>
          </cell>
          <cell r="F98">
            <v>1050410.82</v>
          </cell>
          <cell r="G98">
            <v>814889.19000000006</v>
          </cell>
          <cell r="H98">
            <v>319189.76000000001</v>
          </cell>
          <cell r="I98">
            <v>570799.98</v>
          </cell>
          <cell r="J98">
            <v>0</v>
          </cell>
          <cell r="K98">
            <v>1192301.18</v>
          </cell>
          <cell r="L98">
            <v>1434648.5599999998</v>
          </cell>
          <cell r="M98">
            <v>373776.14999999997</v>
          </cell>
          <cell r="N98">
            <v>283900.7</v>
          </cell>
          <cell r="O98">
            <v>6285832.9399999995</v>
          </cell>
        </row>
        <row r="99">
          <cell r="C99">
            <v>2710</v>
          </cell>
          <cell r="D99" t="str">
            <v>CEB Provident Fund Account</v>
          </cell>
          <cell r="E99">
            <v>7206615.0999999996</v>
          </cell>
          <cell r="F99">
            <v>5252053.6500000013</v>
          </cell>
          <cell r="G99">
            <v>4074445.6900000004</v>
          </cell>
          <cell r="H99">
            <v>1595948.8800000001</v>
          </cell>
          <cell r="I99">
            <v>2853999.9299999997</v>
          </cell>
          <cell r="J99">
            <v>0</v>
          </cell>
          <cell r="K99">
            <v>5961506.1000000015</v>
          </cell>
          <cell r="L99">
            <v>7173241.7700000005</v>
          </cell>
          <cell r="M99">
            <v>1868880.6899999997</v>
          </cell>
          <cell r="N99">
            <v>1419503.45</v>
          </cell>
          <cell r="O99">
            <v>31429163.989999998</v>
          </cell>
        </row>
        <row r="100">
          <cell r="D100" t="str">
            <v>PERSONNEL EXPENSES - SUB TOTAL</v>
          </cell>
          <cell r="E100">
            <v>123107988.07999998</v>
          </cell>
          <cell r="F100">
            <v>153739497.85999998</v>
          </cell>
          <cell r="G100">
            <v>53656695.50999999</v>
          </cell>
          <cell r="H100">
            <v>19322910.280000001</v>
          </cell>
          <cell r="I100">
            <v>27864811.539999999</v>
          </cell>
          <cell r="J100">
            <v>0</v>
          </cell>
          <cell r="K100">
            <v>68380141.650000006</v>
          </cell>
          <cell r="L100">
            <v>60432850.550000012</v>
          </cell>
          <cell r="M100">
            <v>17502578.470000003</v>
          </cell>
          <cell r="N100">
            <v>21832169.869999997</v>
          </cell>
          <cell r="O100">
            <v>508068643.30699998</v>
          </cell>
        </row>
        <row r="101">
          <cell r="D101" t="str">
            <v xml:space="preserve"> MATERIAL COST</v>
          </cell>
          <cell r="O101">
            <v>0</v>
          </cell>
        </row>
        <row r="102">
          <cell r="C102">
            <v>3100</v>
          </cell>
          <cell r="D102" t="str">
            <v>Power Station Fuel Account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C103">
            <v>3110</v>
          </cell>
          <cell r="D103" t="str">
            <v>Purchased Power Thermal Account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C104">
            <v>3114</v>
          </cell>
          <cell r="D104" t="str">
            <v>Energy Purchase from Generation to Transmission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C105">
            <v>3115</v>
          </cell>
          <cell r="D105" t="str">
            <v>Energy Purchase from Transmission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C106">
            <v>3120</v>
          </cell>
          <cell r="D106" t="str">
            <v>Rebate on Self  Generation Account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C107">
            <v>3130</v>
          </cell>
          <cell r="D107" t="str">
            <v>Purchased Power  - Renewable Account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C108">
            <v>3150</v>
          </cell>
          <cell r="D108" t="str">
            <v>Power Station Coal Account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C109">
            <v>3200</v>
          </cell>
          <cell r="D109" t="str">
            <v>Component / Routine Maintenance - Generation Account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4744.95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6629</v>
          </cell>
          <cell r="O109">
            <v>0</v>
          </cell>
        </row>
        <row r="110">
          <cell r="C110">
            <v>3201</v>
          </cell>
          <cell r="D110" t="str">
            <v xml:space="preserve">Component / Routine Maintenance-Transmission 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C111">
            <v>3202</v>
          </cell>
          <cell r="D111" t="str">
            <v>Component / Routine Maintenance - Distribution  Account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C112">
            <v>3203</v>
          </cell>
          <cell r="D112" t="str">
            <v>Lubricating Oil Account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C113">
            <v>3204</v>
          </cell>
          <cell r="D113" t="str">
            <v>Water Treatment Plant Chemicals Account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C114">
            <v>3210</v>
          </cell>
          <cell r="D114" t="str">
            <v>Components / Special Maintenance Account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C115">
            <v>3211</v>
          </cell>
          <cell r="D115" t="str">
            <v>Components / Routine Maintenance on Rehabilitation Account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C116">
            <v>3212</v>
          </cell>
          <cell r="D116" t="str">
            <v>Expenses on Tug Boats and Barges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C117">
            <v>3220</v>
          </cell>
          <cell r="D117" t="str">
            <v>Components/Construction Account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C118">
            <v>3225</v>
          </cell>
          <cell r="D118" t="str">
            <v>Fixing of Boundary Meters Account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C119">
            <v>3230</v>
          </cell>
          <cell r="D119" t="str">
            <v>Consumables Account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217298.31</v>
          </cell>
          <cell r="J119">
            <v>0</v>
          </cell>
          <cell r="K119">
            <v>362138</v>
          </cell>
          <cell r="L119">
            <v>0</v>
          </cell>
          <cell r="M119">
            <v>0</v>
          </cell>
          <cell r="N119">
            <v>0</v>
          </cell>
          <cell r="O119">
            <v>346853.95999999996</v>
          </cell>
        </row>
        <row r="120">
          <cell r="C120">
            <v>3300</v>
          </cell>
          <cell r="D120" t="str">
            <v>Loose Tools Account</v>
          </cell>
          <cell r="E120">
            <v>0</v>
          </cell>
          <cell r="F120">
            <v>0</v>
          </cell>
          <cell r="G120">
            <v>3800</v>
          </cell>
          <cell r="H120">
            <v>0</v>
          </cell>
          <cell r="I120">
            <v>265015.86</v>
          </cell>
          <cell r="J120">
            <v>0</v>
          </cell>
          <cell r="K120">
            <v>734896.86</v>
          </cell>
          <cell r="L120">
            <v>759774.5</v>
          </cell>
          <cell r="M120">
            <v>9788.75</v>
          </cell>
          <cell r="N120">
            <v>0</v>
          </cell>
          <cell r="O120">
            <v>1209317.4800000002</v>
          </cell>
        </row>
        <row r="121">
          <cell r="C121">
            <v>3410</v>
          </cell>
          <cell r="D121" t="str">
            <v>Stores Discrepancies Account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-11706.02</v>
          </cell>
          <cell r="N121">
            <v>0</v>
          </cell>
          <cell r="O121">
            <v>0</v>
          </cell>
        </row>
        <row r="122">
          <cell r="C122">
            <v>3420</v>
          </cell>
          <cell r="D122" t="str">
            <v>Damaged Stocks Account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C123">
            <v>3430</v>
          </cell>
          <cell r="D123" t="str">
            <v>Stores Price Variances Account</v>
          </cell>
          <cell r="E123">
            <v>0</v>
          </cell>
          <cell r="F123">
            <v>0</v>
          </cell>
          <cell r="G123">
            <v>51063.3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C124">
            <v>3450</v>
          </cell>
          <cell r="D124" t="str">
            <v>Annual Provision For Damaged Stocks &amp; Obsolete Stocks Account</v>
          </cell>
          <cell r="E124">
            <v>0</v>
          </cell>
          <cell r="F124">
            <v>0</v>
          </cell>
          <cell r="G124">
            <v>25245.37</v>
          </cell>
          <cell r="H124">
            <v>0</v>
          </cell>
          <cell r="I124">
            <v>-895349.26</v>
          </cell>
          <cell r="J124">
            <v>0</v>
          </cell>
          <cell r="K124">
            <v>-101732.9840000011</v>
          </cell>
          <cell r="L124">
            <v>1117037.42</v>
          </cell>
          <cell r="M124">
            <v>-8400</v>
          </cell>
          <cell r="N124">
            <v>0</v>
          </cell>
          <cell r="O124">
            <v>0</v>
          </cell>
        </row>
        <row r="125">
          <cell r="C125">
            <v>3500</v>
          </cell>
          <cell r="D125" t="str">
            <v>Damages &amp; Losses on Boards Property Account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C126">
            <v>3510</v>
          </cell>
          <cell r="D126" t="str">
            <v>Demurrages***</v>
          </cell>
        </row>
        <row r="127">
          <cell r="D127" t="str">
            <v>MATERIAL COST - SUB TOTAL</v>
          </cell>
          <cell r="E127">
            <v>0</v>
          </cell>
          <cell r="F127">
            <v>0</v>
          </cell>
          <cell r="G127">
            <v>80108.67</v>
          </cell>
          <cell r="H127">
            <v>0</v>
          </cell>
          <cell r="I127">
            <v>-408290.14</v>
          </cell>
          <cell r="J127">
            <v>0</v>
          </cell>
          <cell r="K127">
            <v>995301.87599999877</v>
          </cell>
          <cell r="L127">
            <v>1876811.92</v>
          </cell>
          <cell r="M127">
            <v>-10317.27</v>
          </cell>
          <cell r="N127">
            <v>6629</v>
          </cell>
          <cell r="O127">
            <v>1556171.4400000002</v>
          </cell>
        </row>
        <row r="128">
          <cell r="D128" t="str">
            <v>ACCOMMODATION EXPENSES</v>
          </cell>
          <cell r="O128">
            <v>0</v>
          </cell>
        </row>
        <row r="129">
          <cell r="C129">
            <v>4100</v>
          </cell>
          <cell r="D129" t="str">
            <v>Housing Rent and Rates Account</v>
          </cell>
          <cell r="E129">
            <v>158308</v>
          </cell>
          <cell r="F129">
            <v>61256.58</v>
          </cell>
          <cell r="G129">
            <v>1111300</v>
          </cell>
          <cell r="H129">
            <v>5580.03</v>
          </cell>
          <cell r="I129">
            <v>192219.94</v>
          </cell>
          <cell r="J129">
            <v>0</v>
          </cell>
          <cell r="K129">
            <v>305400</v>
          </cell>
          <cell r="L129">
            <v>0</v>
          </cell>
          <cell r="M129">
            <v>0</v>
          </cell>
          <cell r="N129">
            <v>0</v>
          </cell>
          <cell r="O129">
            <v>1602606.81</v>
          </cell>
        </row>
        <row r="130">
          <cell r="C130">
            <v>4110</v>
          </cell>
          <cell r="D130" t="str">
            <v>Building Maintenance Account</v>
          </cell>
          <cell r="E130">
            <v>153292</v>
          </cell>
          <cell r="F130">
            <v>-2404925.3600000003</v>
          </cell>
          <cell r="G130">
            <v>3510990.1630000006</v>
          </cell>
          <cell r="H130">
            <v>109513</v>
          </cell>
          <cell r="I130">
            <v>2237232.08</v>
          </cell>
          <cell r="J130">
            <v>0</v>
          </cell>
          <cell r="K130">
            <v>813876.01</v>
          </cell>
          <cell r="L130">
            <v>660975.55000000005</v>
          </cell>
          <cell r="M130">
            <v>1956632.94</v>
          </cell>
          <cell r="N130">
            <v>8908318.870000001</v>
          </cell>
          <cell r="O130">
            <v>9110836.5899999999</v>
          </cell>
        </row>
        <row r="131">
          <cell r="C131">
            <v>4120</v>
          </cell>
          <cell r="D131" t="str">
            <v>Circuit Bungalow Maintenance Account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C132">
            <v>4200</v>
          </cell>
          <cell r="D132" t="str">
            <v>Furniture, fittings and Equipment Account</v>
          </cell>
          <cell r="E132">
            <v>462451.58999999997</v>
          </cell>
          <cell r="F132">
            <v>313935.40000000002</v>
          </cell>
          <cell r="G132">
            <v>164422.52000000002</v>
          </cell>
          <cell r="H132">
            <v>223253.11</v>
          </cell>
          <cell r="I132">
            <v>94580</v>
          </cell>
          <cell r="J132">
            <v>0</v>
          </cell>
          <cell r="K132">
            <v>432806.91</v>
          </cell>
          <cell r="L132">
            <v>324610</v>
          </cell>
          <cell r="M132">
            <v>101931.84</v>
          </cell>
          <cell r="N132">
            <v>107159</v>
          </cell>
          <cell r="O132">
            <v>1471581.68</v>
          </cell>
        </row>
        <row r="133">
          <cell r="C133">
            <v>4300</v>
          </cell>
          <cell r="D133" t="str">
            <v>Electricity  Consumption Account</v>
          </cell>
          <cell r="E133">
            <v>647075.23</v>
          </cell>
          <cell r="F133">
            <v>3544868.75</v>
          </cell>
          <cell r="G133">
            <v>773872.58000000007</v>
          </cell>
          <cell r="H133">
            <v>491032.04</v>
          </cell>
          <cell r="I133">
            <v>1258257.6700000002</v>
          </cell>
          <cell r="J133">
            <v>0</v>
          </cell>
          <cell r="K133">
            <v>1052528.06</v>
          </cell>
          <cell r="L133">
            <v>431182.54000000004</v>
          </cell>
          <cell r="M133">
            <v>10000</v>
          </cell>
          <cell r="N133">
            <v>1301369.97</v>
          </cell>
          <cell r="O133">
            <v>7450799.7300000014</v>
          </cell>
        </row>
        <row r="134">
          <cell r="C134">
            <v>4400</v>
          </cell>
          <cell r="D134" t="str">
            <v>Water Supply Charges Account</v>
          </cell>
          <cell r="E134">
            <v>270383</v>
          </cell>
          <cell r="F134">
            <v>114708.18</v>
          </cell>
          <cell r="G134">
            <v>1848719.54</v>
          </cell>
          <cell r="H134">
            <v>91800</v>
          </cell>
          <cell r="I134">
            <v>142321</v>
          </cell>
          <cell r="J134">
            <v>0</v>
          </cell>
          <cell r="K134">
            <v>827459.2</v>
          </cell>
          <cell r="L134">
            <v>72360</v>
          </cell>
          <cell r="M134">
            <v>72946.94</v>
          </cell>
          <cell r="N134">
            <v>0</v>
          </cell>
          <cell r="O134">
            <v>3366849.25</v>
          </cell>
        </row>
        <row r="135">
          <cell r="C135">
            <v>4310</v>
          </cell>
          <cell r="D135" t="str">
            <v>LP Gas for employee quarters Account***</v>
          </cell>
        </row>
        <row r="136">
          <cell r="D136" t="str">
            <v>ACCOMMODATION EXPENSES - SUB TOTAL</v>
          </cell>
          <cell r="E136">
            <v>1691509.8199999998</v>
          </cell>
          <cell r="F136">
            <v>1629843.5499999996</v>
          </cell>
          <cell r="G136">
            <v>7409304.8030000003</v>
          </cell>
          <cell r="H136">
            <v>921178.17999999993</v>
          </cell>
          <cell r="I136">
            <v>3924610.6900000004</v>
          </cell>
          <cell r="J136">
            <v>0</v>
          </cell>
          <cell r="K136">
            <v>3432070.1799999997</v>
          </cell>
          <cell r="L136">
            <v>1489128.09</v>
          </cell>
          <cell r="M136">
            <v>2141511.7200000002</v>
          </cell>
          <cell r="N136">
            <v>10316847.840000002</v>
          </cell>
          <cell r="O136">
            <v>23002674.060000002</v>
          </cell>
        </row>
        <row r="137">
          <cell r="D137" t="str">
            <v>TRANSPORT &amp; COMMUNICATION EXPENSES</v>
          </cell>
          <cell r="O137">
            <v>0</v>
          </cell>
        </row>
        <row r="138">
          <cell r="C138">
            <v>5100</v>
          </cell>
          <cell r="D138" t="str">
            <v xml:space="preserve">Traveling and Subsistence (Local) Account </v>
          </cell>
          <cell r="E138">
            <v>416592.75</v>
          </cell>
          <cell r="F138">
            <v>252784.5</v>
          </cell>
          <cell r="G138">
            <v>381329.93</v>
          </cell>
          <cell r="H138">
            <v>33759.75</v>
          </cell>
          <cell r="I138">
            <v>214449.23</v>
          </cell>
          <cell r="J138">
            <v>0</v>
          </cell>
          <cell r="K138">
            <v>490721.49</v>
          </cell>
          <cell r="L138">
            <v>900334.38</v>
          </cell>
          <cell r="M138">
            <v>459496.25</v>
          </cell>
          <cell r="N138">
            <v>203559.62</v>
          </cell>
          <cell r="O138">
            <v>2224674.54</v>
          </cell>
        </row>
        <row r="139">
          <cell r="C139">
            <v>5110</v>
          </cell>
          <cell r="D139" t="str">
            <v xml:space="preserve">Traveling and Subsistence (Overseas) Account 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C140">
            <v>5200</v>
          </cell>
          <cell r="D140" t="str">
            <v>Vehicle Maintenance Account</v>
          </cell>
          <cell r="E140">
            <v>788815.32000000007</v>
          </cell>
          <cell r="F140">
            <v>1590582.35</v>
          </cell>
          <cell r="G140">
            <v>863601.65</v>
          </cell>
          <cell r="H140">
            <v>676294.58</v>
          </cell>
          <cell r="I140">
            <v>942930.55999999982</v>
          </cell>
          <cell r="J140">
            <v>0</v>
          </cell>
          <cell r="K140">
            <v>4588435.0699999994</v>
          </cell>
          <cell r="L140">
            <v>2153390.64</v>
          </cell>
          <cell r="M140">
            <v>271412.88</v>
          </cell>
          <cell r="N140">
            <v>506600.7</v>
          </cell>
          <cell r="O140">
            <v>8149605.6299999999</v>
          </cell>
        </row>
        <row r="141">
          <cell r="C141">
            <v>5210</v>
          </cell>
          <cell r="D141" t="str">
            <v>Vehicle Fuel, Oil  and Licenses Account</v>
          </cell>
          <cell r="E141">
            <v>2367851.15</v>
          </cell>
          <cell r="F141">
            <v>1919974.6899999997</v>
          </cell>
          <cell r="G141">
            <v>1386440</v>
          </cell>
          <cell r="H141">
            <v>554004.92000000004</v>
          </cell>
          <cell r="I141">
            <v>987949.34</v>
          </cell>
          <cell r="J141">
            <v>0</v>
          </cell>
          <cell r="K141">
            <v>8067143.6099999994</v>
          </cell>
          <cell r="L141">
            <v>2359698.36</v>
          </cell>
          <cell r="M141">
            <v>758089.6</v>
          </cell>
          <cell r="N141">
            <v>442738.02999999997</v>
          </cell>
          <cell r="O141">
            <v>15090758.699999999</v>
          </cell>
        </row>
        <row r="142">
          <cell r="C142">
            <v>5220</v>
          </cell>
          <cell r="D142" t="str">
            <v>Vehicle Hire Charges Account</v>
          </cell>
          <cell r="E142">
            <v>453716.4</v>
          </cell>
          <cell r="F142">
            <v>360000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4322940</v>
          </cell>
          <cell r="M142">
            <v>25955</v>
          </cell>
          <cell r="N142">
            <v>692200</v>
          </cell>
          <cell r="O142">
            <v>3701658.9299999997</v>
          </cell>
        </row>
        <row r="143">
          <cell r="C143">
            <v>5230</v>
          </cell>
          <cell r="D143" t="str">
            <v>Material Transport Charges Account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38549.229999999996</v>
          </cell>
          <cell r="L143">
            <v>0</v>
          </cell>
          <cell r="M143">
            <v>0</v>
          </cell>
          <cell r="N143">
            <v>0</v>
          </cell>
          <cell r="O143">
            <v>26000</v>
          </cell>
        </row>
        <row r="144">
          <cell r="C144">
            <v>5300</v>
          </cell>
          <cell r="D144" t="str">
            <v>Office Supplies Account</v>
          </cell>
          <cell r="E144">
            <v>687877.38</v>
          </cell>
          <cell r="F144">
            <v>623316.38</v>
          </cell>
          <cell r="G144">
            <v>506909.14</v>
          </cell>
          <cell r="H144">
            <v>496852.75</v>
          </cell>
          <cell r="I144">
            <v>191877.15</v>
          </cell>
          <cell r="J144">
            <v>0</v>
          </cell>
          <cell r="K144">
            <v>332780.26</v>
          </cell>
          <cell r="L144">
            <v>211934.36</v>
          </cell>
          <cell r="M144">
            <v>53777.88</v>
          </cell>
          <cell r="N144">
            <v>301846</v>
          </cell>
          <cell r="O144">
            <v>2342653.2599999998</v>
          </cell>
        </row>
        <row r="145">
          <cell r="C145">
            <v>5310</v>
          </cell>
          <cell r="D145" t="str">
            <v>Postage Account</v>
          </cell>
          <cell r="E145">
            <v>80099</v>
          </cell>
          <cell r="F145">
            <v>26657</v>
          </cell>
          <cell r="G145">
            <v>19521</v>
          </cell>
          <cell r="H145">
            <v>25520</v>
          </cell>
          <cell r="I145">
            <v>10980</v>
          </cell>
          <cell r="J145">
            <v>0</v>
          </cell>
          <cell r="K145">
            <v>20360</v>
          </cell>
          <cell r="L145">
            <v>7490</v>
          </cell>
          <cell r="M145">
            <v>10805</v>
          </cell>
          <cell r="N145">
            <v>49590</v>
          </cell>
          <cell r="O145">
            <v>212861</v>
          </cell>
        </row>
        <row r="146">
          <cell r="C146">
            <v>5320</v>
          </cell>
          <cell r="D146" t="str">
            <v>Telecommunications Account</v>
          </cell>
          <cell r="E146">
            <v>398497.01999999996</v>
          </cell>
          <cell r="F146">
            <v>797190.86300000001</v>
          </cell>
          <cell r="G146">
            <v>231043.41999999998</v>
          </cell>
          <cell r="H146">
            <v>382308.34999999992</v>
          </cell>
          <cell r="I146">
            <v>133165.79999999999</v>
          </cell>
          <cell r="J146">
            <v>0</v>
          </cell>
          <cell r="K146">
            <v>195380.57</v>
          </cell>
          <cell r="L146">
            <v>247114.35000000003</v>
          </cell>
          <cell r="M146">
            <v>170212.84999999998</v>
          </cell>
          <cell r="N146">
            <v>60122.649999999994</v>
          </cell>
          <cell r="O146">
            <v>1589686.84</v>
          </cell>
        </row>
        <row r="147">
          <cell r="C147">
            <v>5321</v>
          </cell>
          <cell r="D147" t="str">
            <v>Communication Frequency Charges Account</v>
          </cell>
          <cell r="E147">
            <v>0</v>
          </cell>
          <cell r="F147">
            <v>0</v>
          </cell>
          <cell r="G147">
            <v>0</v>
          </cell>
          <cell r="H147">
            <v>8326.5300000000007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10433.5</v>
          </cell>
        </row>
        <row r="148">
          <cell r="C148">
            <v>5322</v>
          </cell>
          <cell r="D148" t="str">
            <v>Expenses on Data communication links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C149">
            <v>5323</v>
          </cell>
          <cell r="D149" t="str">
            <v>Expenses on Software licenses and  maintenance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C150">
            <v>5324</v>
          </cell>
          <cell r="D150" t="str">
            <v>Expenses on maintenance of IT related hardware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832026.27</v>
          </cell>
        </row>
        <row r="151">
          <cell r="D151" t="str">
            <v>TRANSPORT &amp; COMMUNICATION EXP. - SUB TOTAL</v>
          </cell>
          <cell r="E151">
            <v>5193449.0199999996</v>
          </cell>
          <cell r="F151">
            <v>5570505.7829999998</v>
          </cell>
          <cell r="G151">
            <v>3388845.14</v>
          </cell>
          <cell r="H151">
            <v>2177066.88</v>
          </cell>
          <cell r="I151">
            <v>2481352.0799999996</v>
          </cell>
          <cell r="J151">
            <v>0</v>
          </cell>
          <cell r="K151">
            <v>13733370.229999999</v>
          </cell>
          <cell r="L151">
            <v>10202902.089999998</v>
          </cell>
          <cell r="M151">
            <v>1749749.46</v>
          </cell>
          <cell r="N151">
            <v>2256657</v>
          </cell>
          <cell r="O151">
            <v>34180358.669999994</v>
          </cell>
        </row>
        <row r="152">
          <cell r="D152" t="str">
            <v xml:space="preserve"> DEPRECIATION</v>
          </cell>
          <cell r="O152">
            <v>0</v>
          </cell>
        </row>
        <row r="153">
          <cell r="C153">
            <v>6000</v>
          </cell>
          <cell r="D153" t="str">
            <v>Depreciation Account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D154" t="str">
            <v>DEPRECIATION - SUB TOTAL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D155" t="str">
            <v xml:space="preserve"> OTHER EXPENSES</v>
          </cell>
          <cell r="O155">
            <v>0</v>
          </cell>
        </row>
        <row r="156">
          <cell r="C156">
            <v>7100</v>
          </cell>
          <cell r="D156" t="str">
            <v>Hire and Lease Charges Account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C157">
            <v>7210</v>
          </cell>
          <cell r="D157" t="str">
            <v>Payment to Security Staff on Contract Account</v>
          </cell>
          <cell r="E157">
            <v>0</v>
          </cell>
          <cell r="F157">
            <v>3240675.42</v>
          </cell>
          <cell r="G157">
            <v>0</v>
          </cell>
          <cell r="H157">
            <v>0</v>
          </cell>
          <cell r="I157">
            <v>2552783.5100000002</v>
          </cell>
          <cell r="J157">
            <v>0</v>
          </cell>
          <cell r="K157">
            <v>0</v>
          </cell>
          <cell r="L157">
            <v>241934.47999999998</v>
          </cell>
          <cell r="M157">
            <v>0</v>
          </cell>
          <cell r="N157">
            <v>2009789.8000000003</v>
          </cell>
          <cell r="O157">
            <v>6820018.6500000004</v>
          </cell>
        </row>
        <row r="158">
          <cell r="C158">
            <v>7211</v>
          </cell>
          <cell r="D158" t="str">
            <v>Payment to Manpower Agencies Account</v>
          </cell>
          <cell r="E158">
            <v>0</v>
          </cell>
          <cell r="F158">
            <v>1853119.5999999999</v>
          </cell>
          <cell r="G158">
            <v>0</v>
          </cell>
          <cell r="H158">
            <v>1555460.31</v>
          </cell>
          <cell r="I158">
            <v>531598.28</v>
          </cell>
          <cell r="J158">
            <v>0</v>
          </cell>
          <cell r="K158">
            <v>0</v>
          </cell>
          <cell r="L158">
            <v>139753.74000000002</v>
          </cell>
          <cell r="M158">
            <v>243816</v>
          </cell>
          <cell r="N158">
            <v>1348231.43</v>
          </cell>
          <cell r="O158">
            <v>4538683.8899999997</v>
          </cell>
        </row>
        <row r="159">
          <cell r="C159">
            <v>7220</v>
          </cell>
          <cell r="D159" t="str">
            <v>Payments to Private Secretarial Service Account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C160">
            <v>7230</v>
          </cell>
          <cell r="D160" t="str">
            <v>Payments for RE cordinators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C161">
            <v>7300</v>
          </cell>
          <cell r="D161" t="str">
            <v>Clearance Charges Account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C162">
            <v>7310</v>
          </cell>
          <cell r="D162" t="str">
            <v>Custom Duty Account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C163">
            <v>7400</v>
          </cell>
          <cell r="D163" t="str">
            <v>Legal Fees Account</v>
          </cell>
          <cell r="E163">
            <v>0</v>
          </cell>
          <cell r="F163">
            <v>0</v>
          </cell>
          <cell r="G163">
            <v>22440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C164">
            <v>7405</v>
          </cell>
          <cell r="D164" t="str">
            <v xml:space="preserve">Annual Regulatory Levy (PUCSL) Account 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C165">
            <v>7410</v>
          </cell>
          <cell r="D165" t="str">
            <v>Audit Fees Account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C166">
            <v>7420</v>
          </cell>
          <cell r="D166" t="str">
            <v>Consultancy Fees Account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C167">
            <v>7430</v>
          </cell>
          <cell r="D167" t="str">
            <v>Research &amp; Development Expenditure Account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C168">
            <v>7440</v>
          </cell>
          <cell r="D168" t="str">
            <v>Inquiries Panel &amp; Interview Panel Account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560</v>
          </cell>
          <cell r="N168">
            <v>0</v>
          </cell>
          <cell r="O168">
            <v>0</v>
          </cell>
        </row>
        <row r="169">
          <cell r="C169">
            <v>7450</v>
          </cell>
          <cell r="D169" t="str">
            <v>Tender Board Members &amp; TEC Members Account</v>
          </cell>
          <cell r="E169">
            <v>0</v>
          </cell>
          <cell r="F169">
            <v>0</v>
          </cell>
          <cell r="G169">
            <v>0</v>
          </cell>
          <cell r="H169">
            <v>3500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C170">
            <v>7460</v>
          </cell>
          <cell r="D170" t="str">
            <v>Payment to the Engineering Services at Lakvijaya Power Station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C171">
            <v>7500</v>
          </cell>
          <cell r="D171" t="str">
            <v>Public Relations/Advertising Account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C172">
            <v>7501</v>
          </cell>
          <cell r="D172" t="str">
            <v>Energy Saving\Conservation Account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C173">
            <v>7510</v>
          </cell>
          <cell r="D173" t="str">
            <v>Entertainment Account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3151</v>
          </cell>
        </row>
        <row r="174">
          <cell r="C174">
            <v>7540</v>
          </cell>
          <cell r="D174" t="str">
            <v xml:space="preserve">Donation &amp; Social Cost Account 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C175">
            <v>7560</v>
          </cell>
          <cell r="D175" t="str">
            <v>Cleaning Service &amp; Pest Control Services Account</v>
          </cell>
          <cell r="E175">
            <v>537533.67999999993</v>
          </cell>
          <cell r="F175">
            <v>4425620.03</v>
          </cell>
          <cell r="G175">
            <v>0</v>
          </cell>
          <cell r="H175">
            <v>405229.37</v>
          </cell>
          <cell r="I175">
            <v>283884</v>
          </cell>
          <cell r="J175">
            <v>0</v>
          </cell>
          <cell r="K175">
            <v>0</v>
          </cell>
          <cell r="L175">
            <v>196279.37</v>
          </cell>
          <cell r="M175">
            <v>188774.60999999993</v>
          </cell>
          <cell r="N175">
            <v>3318679.23</v>
          </cell>
          <cell r="O175">
            <v>8021277.2400000002</v>
          </cell>
        </row>
        <row r="176">
          <cell r="C176">
            <v>7600</v>
          </cell>
          <cell r="D176" t="str">
            <v>Insurance Premiums Account</v>
          </cell>
          <cell r="E176">
            <v>0</v>
          </cell>
          <cell r="F176">
            <v>29513.51</v>
          </cell>
          <cell r="G176">
            <v>0</v>
          </cell>
          <cell r="H176">
            <v>80141.11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27499.34</v>
          </cell>
        </row>
        <row r="177">
          <cell r="C177">
            <v>7700</v>
          </cell>
          <cell r="D177" t="str">
            <v>Loss on Scrap  - Fixed Assets Account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C178">
            <v>7710</v>
          </cell>
          <cell r="D178" t="str">
            <v xml:space="preserve">Losses on Sale - Fixed Assets Account 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C179">
            <v>7711</v>
          </cell>
          <cell r="D179" t="str">
            <v>Cash Counter Payment Account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C180">
            <v>7720</v>
          </cell>
          <cell r="D180" t="str">
            <v xml:space="preserve">Bad Debts Written Off (Electricity ) Account 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C181">
            <v>7721</v>
          </cell>
          <cell r="D181" t="str">
            <v xml:space="preserve">Provision for Bad Debts (Electricity) Account 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C182">
            <v>7730</v>
          </cell>
          <cell r="D182" t="str">
            <v>Contingencies Account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C183">
            <v>7740</v>
          </cell>
          <cell r="D183" t="str">
            <v>25 % Electricity Bill For Eligible Government Institution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C184">
            <v>7750</v>
          </cell>
          <cell r="D184" t="str">
            <v>Repairs to Transformers Account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C185">
            <v>7800</v>
          </cell>
          <cell r="D185" t="str">
            <v>Miscellaneous Expense Account</v>
          </cell>
          <cell r="E185">
            <v>516925.20999999996</v>
          </cell>
          <cell r="F185">
            <v>440726.4</v>
          </cell>
          <cell r="G185">
            <v>185826.81</v>
          </cell>
          <cell r="H185">
            <v>87794</v>
          </cell>
          <cell r="I185">
            <v>16939.02</v>
          </cell>
          <cell r="J185">
            <v>0</v>
          </cell>
          <cell r="K185">
            <v>45737.81</v>
          </cell>
          <cell r="L185">
            <v>61036.71</v>
          </cell>
          <cell r="M185">
            <v>63290.569999999992</v>
          </cell>
          <cell r="N185">
            <v>11167</v>
          </cell>
          <cell r="O185">
            <v>994687.4</v>
          </cell>
        </row>
        <row r="186">
          <cell r="C186">
            <v>7810</v>
          </cell>
          <cell r="D186" t="str">
            <v>Compensation to Third Parties Account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C187" t="str">
            <v>7805</v>
          </cell>
          <cell r="O187">
            <v>0</v>
          </cell>
        </row>
        <row r="188">
          <cell r="C188">
            <v>7820</v>
          </cell>
          <cell r="D188" t="str">
            <v>Repairs to Plant, Machinery &amp; Equipment Account</v>
          </cell>
          <cell r="E188">
            <v>202740</v>
          </cell>
          <cell r="F188">
            <v>131784.65</v>
          </cell>
          <cell r="G188">
            <v>88106.32</v>
          </cell>
          <cell r="H188">
            <v>99902</v>
          </cell>
          <cell r="I188">
            <v>228740.17</v>
          </cell>
          <cell r="J188">
            <v>0</v>
          </cell>
          <cell r="K188">
            <v>8314329.5300000012</v>
          </cell>
          <cell r="L188">
            <v>216551.75</v>
          </cell>
          <cell r="M188">
            <v>110651.75</v>
          </cell>
          <cell r="N188">
            <v>70098.39</v>
          </cell>
          <cell r="O188">
            <v>3557240.3800000008</v>
          </cell>
        </row>
        <row r="189">
          <cell r="C189">
            <v>7830</v>
          </cell>
          <cell r="D189" t="str">
            <v>Way Leaves Account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C190">
            <v>7840</v>
          </cell>
          <cell r="D190" t="str">
            <v xml:space="preserve">Shifting of Electricity Lines Account 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C191">
            <v>7850</v>
          </cell>
          <cell r="D191" t="str">
            <v>Bad Debts Written Off Except Electricity Debts Account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C192">
            <v>7851</v>
          </cell>
          <cell r="D192" t="str">
            <v xml:space="preserve">Provision for Bad Debts (Other Than Electricity) Account 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15832099.562000059</v>
          </cell>
          <cell r="L192">
            <v>19524098.350000001</v>
          </cell>
          <cell r="M192">
            <v>1531692.7305059349</v>
          </cell>
          <cell r="N192">
            <v>0</v>
          </cell>
          <cell r="O192">
            <v>0</v>
          </cell>
        </row>
        <row r="193">
          <cell r="C193">
            <v>7852</v>
          </cell>
          <cell r="D193" t="str">
            <v>SLFRS Adjustment Control Account- Only for 2012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C194">
            <v>7853</v>
          </cell>
          <cell r="D194" t="str">
            <v>SLFRS Adjustment Control Account- Prior to 2012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C195">
            <v>7854</v>
          </cell>
          <cell r="D195" t="str">
            <v>Expenses on Cost Recovery Traning</v>
          </cell>
          <cell r="O195">
            <v>2236760</v>
          </cell>
        </row>
        <row r="196">
          <cell r="C196">
            <v>7855</v>
          </cell>
          <cell r="D196" t="str">
            <v>Valuation and surver of Lands and Buildings</v>
          </cell>
          <cell r="E196">
            <v>0</v>
          </cell>
          <cell r="F196">
            <v>2562000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D197" t="str">
            <v>OTHER EXPENSES - SUB TOTAL</v>
          </cell>
          <cell r="E197">
            <v>1257198.8899999999</v>
          </cell>
          <cell r="F197">
            <v>12683439.610000001</v>
          </cell>
          <cell r="G197">
            <v>296373.13</v>
          </cell>
          <cell r="H197">
            <v>2232026.79</v>
          </cell>
          <cell r="I197">
            <v>3613944.98</v>
          </cell>
          <cell r="J197">
            <v>0</v>
          </cell>
          <cell r="K197">
            <v>24192166.902000058</v>
          </cell>
          <cell r="L197">
            <v>20379654.400000002</v>
          </cell>
          <cell r="M197">
            <v>2138785.6605059346</v>
          </cell>
          <cell r="N197">
            <v>6757965.8500000006</v>
          </cell>
          <cell r="O197">
            <v>26199317.899999999</v>
          </cell>
        </row>
        <row r="198">
          <cell r="D198" t="str">
            <v>FINANCE COST</v>
          </cell>
          <cell r="O198">
            <v>0</v>
          </cell>
        </row>
        <row r="199">
          <cell r="C199">
            <v>8100</v>
          </cell>
          <cell r="D199" t="str">
            <v>Overdraft  Interest Account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C200">
            <v>8110</v>
          </cell>
          <cell r="D200" t="str">
            <v xml:space="preserve">Long / Short Term Interest Account 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C201">
            <v>8200</v>
          </cell>
          <cell r="D201" t="str">
            <v>Bank Charges Account</v>
          </cell>
          <cell r="E201">
            <v>0</v>
          </cell>
          <cell r="F201">
            <v>24276.91</v>
          </cell>
          <cell r="G201">
            <v>2500</v>
          </cell>
          <cell r="H201">
            <v>0</v>
          </cell>
          <cell r="I201">
            <v>76.5</v>
          </cell>
          <cell r="J201">
            <v>0</v>
          </cell>
          <cell r="K201">
            <v>1576.5</v>
          </cell>
          <cell r="L201">
            <v>0</v>
          </cell>
          <cell r="M201">
            <v>0</v>
          </cell>
          <cell r="N201">
            <v>0</v>
          </cell>
          <cell r="O201">
            <v>94706.989999999991</v>
          </cell>
        </row>
        <row r="202">
          <cell r="C202">
            <v>8300</v>
          </cell>
          <cell r="D202" t="str">
            <v>Exchange Rate Gain/ Losses  Account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C203">
            <v>8400</v>
          </cell>
          <cell r="D203" t="str">
            <v>Lease Interest Account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C204">
            <v>8500</v>
          </cell>
          <cell r="D204" t="str">
            <v>Project Loan Interest Account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C205">
            <v>8600</v>
          </cell>
          <cell r="D205" t="str">
            <v>Commission on Electricity Bill Collection Account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C206">
            <v>8700</v>
          </cell>
          <cell r="D206" t="str">
            <v>Delayed Interest on IPP Payments Account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C207">
            <v>8800</v>
          </cell>
          <cell r="D207" t="str">
            <v>Interest for delay payment to CPC       **</v>
          </cell>
        </row>
        <row r="208">
          <cell r="C208">
            <v>9100</v>
          </cell>
          <cell r="D208" t="str">
            <v>Debit Tax Account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C209">
            <v>9110</v>
          </cell>
          <cell r="D209" t="str">
            <v>Stamp Duty Account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C210">
            <v>9120</v>
          </cell>
          <cell r="D210" t="str">
            <v>Write Off  of Unrecoverable Economic Service Charge Account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C211">
            <v>9130</v>
          </cell>
          <cell r="D211" t="str">
            <v>Income Tax Account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C212">
            <v>9140</v>
          </cell>
          <cell r="D212" t="str">
            <v>Other Taxes Account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C213">
            <v>9200</v>
          </cell>
          <cell r="D213" t="str">
            <v>CON. FUND TAX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C214">
            <v>9300</v>
          </cell>
          <cell r="D214" t="str">
            <v>Deferred Tax Expense / (Income) - Net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</sheetData>
      <sheetData sheetId="32">
        <row r="9">
          <cell r="B9">
            <v>1100</v>
          </cell>
          <cell r="C9" t="str">
            <v>Energy Sales - generation to Transmission</v>
          </cell>
          <cell r="H9">
            <v>0</v>
          </cell>
        </row>
        <row r="10">
          <cell r="B10">
            <v>1105</v>
          </cell>
          <cell r="C10" t="str">
            <v>Energy Sales to Distribution Group</v>
          </cell>
          <cell r="H10">
            <v>0</v>
          </cell>
        </row>
        <row r="11">
          <cell r="B11">
            <v>1110</v>
          </cell>
          <cell r="C11" t="str">
            <v>Electricity Sales Heavy Supply Account</v>
          </cell>
          <cell r="H11">
            <v>0</v>
          </cell>
        </row>
        <row r="12">
          <cell r="B12">
            <v>1111</v>
          </cell>
          <cell r="C12" t="str">
            <v>Electricity Sales Heavy Supply  - LECO Account</v>
          </cell>
          <cell r="H12">
            <v>0</v>
          </cell>
        </row>
        <row r="13">
          <cell r="B13">
            <v>1120</v>
          </cell>
          <cell r="C13" t="str">
            <v>Electricity Sales Ordinary Supply Account</v>
          </cell>
          <cell r="H13">
            <v>0</v>
          </cell>
        </row>
        <row r="14">
          <cell r="B14">
            <v>1125</v>
          </cell>
          <cell r="C14" t="str">
            <v>Fixed charges on Electricity Bills</v>
          </cell>
          <cell r="H14">
            <v>0</v>
          </cell>
        </row>
        <row r="15">
          <cell r="B15">
            <v>1200</v>
          </cell>
          <cell r="C15" t="str">
            <v>Fuel Surcharge Account</v>
          </cell>
          <cell r="H15">
            <v>0</v>
          </cell>
        </row>
        <row r="16">
          <cell r="C16" t="str">
            <v>SUB TOTAL OF TURNOVER</v>
          </cell>
          <cell r="H16">
            <v>0</v>
          </cell>
        </row>
        <row r="17">
          <cell r="C17" t="str">
            <v xml:space="preserve"> INTEREST INCOME</v>
          </cell>
        </row>
        <row r="18">
          <cell r="B18">
            <v>1400</v>
          </cell>
          <cell r="C18" t="str">
            <v>Interest on Investment Account</v>
          </cell>
          <cell r="H18">
            <v>0</v>
          </cell>
        </row>
        <row r="19">
          <cell r="B19">
            <v>1420</v>
          </cell>
          <cell r="C19" t="str">
            <v>Interest on Staff Loan Account</v>
          </cell>
          <cell r="H19">
            <v>0</v>
          </cell>
        </row>
        <row r="20">
          <cell r="B20">
            <v>1425</v>
          </cell>
          <cell r="C20" t="str">
            <v>Rebate on Long Term Loan Interest Account</v>
          </cell>
          <cell r="H20">
            <v>0</v>
          </cell>
        </row>
        <row r="21">
          <cell r="C21" t="str">
            <v>SUB TOTAL OF INTEREST INCOME</v>
          </cell>
          <cell r="H21">
            <v>0</v>
          </cell>
        </row>
        <row r="22">
          <cell r="C22" t="str">
            <v>DIVIDEND INCOME</v>
          </cell>
        </row>
        <row r="23">
          <cell r="B23">
            <v>1210</v>
          </cell>
          <cell r="C23" t="str">
            <v xml:space="preserve">Dividends Account  </v>
          </cell>
          <cell r="H23">
            <v>0</v>
          </cell>
        </row>
        <row r="24">
          <cell r="C24" t="str">
            <v>SUB TOTAL OF DIVIDEND INCOME</v>
          </cell>
          <cell r="H24">
            <v>0</v>
          </cell>
        </row>
        <row r="25">
          <cell r="C25" t="str">
            <v xml:space="preserve"> OVERHEAD RECOVERIES</v>
          </cell>
        </row>
        <row r="26">
          <cell r="B26">
            <v>1330</v>
          </cell>
          <cell r="C26" t="str">
            <v>Overhead Recoveries Account</v>
          </cell>
          <cell r="H26">
            <v>0</v>
          </cell>
        </row>
        <row r="27">
          <cell r="B27">
            <v>1510</v>
          </cell>
          <cell r="C27" t="str">
            <v>Recoveries on House Rent Account</v>
          </cell>
          <cell r="H27">
            <v>0</v>
          </cell>
        </row>
        <row r="28">
          <cell r="B28">
            <v>1520</v>
          </cell>
          <cell r="C28" t="str">
            <v>Recoveries on Telephone Account</v>
          </cell>
          <cell r="H28">
            <v>0</v>
          </cell>
        </row>
        <row r="29">
          <cell r="B29">
            <v>1530</v>
          </cell>
          <cell r="C29" t="str">
            <v>Recoveries on Use of Motor Vehicle Account</v>
          </cell>
          <cell r="H29">
            <v>0</v>
          </cell>
        </row>
        <row r="30">
          <cell r="B30">
            <v>1540</v>
          </cell>
          <cell r="C30" t="str">
            <v>Recoveries on Circuit Bungalow Account</v>
          </cell>
          <cell r="H30">
            <v>0</v>
          </cell>
        </row>
        <row r="31">
          <cell r="B31">
            <v>1550</v>
          </cell>
          <cell r="C31" t="str">
            <v>Recoveries of Damages to the CEB Assets Account</v>
          </cell>
          <cell r="H31">
            <v>0</v>
          </cell>
        </row>
        <row r="32">
          <cell r="C32" t="str">
            <v>SUB TOTAL OF OVERHEAD RECOVERIES</v>
          </cell>
          <cell r="H32">
            <v>0</v>
          </cell>
        </row>
        <row r="33">
          <cell r="C33" t="str">
            <v xml:space="preserve"> PROFIT / LOSS ON DISPOSAl OF PPE</v>
          </cell>
        </row>
        <row r="34">
          <cell r="B34">
            <v>1610</v>
          </cell>
          <cell r="C34" t="str">
            <v xml:space="preserve">Sale of  Fixed Assets (Disposal) Account </v>
          </cell>
          <cell r="H34">
            <v>0</v>
          </cell>
        </row>
        <row r="35">
          <cell r="B35">
            <v>1620</v>
          </cell>
          <cell r="C35" t="str">
            <v>Sale of  Scrap Account</v>
          </cell>
          <cell r="H35">
            <v>0</v>
          </cell>
        </row>
        <row r="36">
          <cell r="C36" t="str">
            <v>SUB TOTAL OF PROFIT / LOSS ON DISPOSAl OF PPE</v>
          </cell>
          <cell r="H36">
            <v>0</v>
          </cell>
        </row>
        <row r="37">
          <cell r="C37" t="str">
            <v xml:space="preserve"> MISSELANIOUS INCOME</v>
          </cell>
        </row>
        <row r="38">
          <cell r="B38">
            <v>1130</v>
          </cell>
          <cell r="C38" t="str">
            <v>Surcharge on Electricity Bills Account</v>
          </cell>
          <cell r="H38">
            <v>0</v>
          </cell>
        </row>
        <row r="39">
          <cell r="B39">
            <v>1300</v>
          </cell>
          <cell r="C39" t="str">
            <v>Miscellaneous Income Account</v>
          </cell>
          <cell r="H39">
            <v>0</v>
          </cell>
        </row>
        <row r="40">
          <cell r="B40">
            <v>1305</v>
          </cell>
          <cell r="C40" t="str">
            <v>Samurdhi Loan Interest  Account</v>
          </cell>
          <cell r="H40">
            <v>0</v>
          </cell>
        </row>
        <row r="41">
          <cell r="B41">
            <v>1310</v>
          </cell>
          <cell r="C41" t="str">
            <v>G.D. Income / G.I. Income Account</v>
          </cell>
          <cell r="H41">
            <v>0</v>
          </cell>
        </row>
        <row r="42">
          <cell r="B42">
            <v>1315</v>
          </cell>
          <cell r="C42" t="str">
            <v>Liquidated  Damages Account</v>
          </cell>
          <cell r="H42">
            <v>0</v>
          </cell>
        </row>
        <row r="43">
          <cell r="B43">
            <v>1320</v>
          </cell>
          <cell r="C43" t="str">
            <v>Re-usable Material Account</v>
          </cell>
          <cell r="H43">
            <v>0</v>
          </cell>
        </row>
        <row r="44">
          <cell r="B44">
            <v>1325</v>
          </cell>
          <cell r="C44" t="str">
            <v>Sale Of Ash</v>
          </cell>
          <cell r="H44">
            <v>0</v>
          </cell>
        </row>
        <row r="45">
          <cell r="B45">
            <v>1340</v>
          </cell>
          <cell r="C45" t="str">
            <v>Material Price Variance Account</v>
          </cell>
          <cell r="H45">
            <v>0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H46">
            <v>0</v>
          </cell>
        </row>
        <row r="47">
          <cell r="B47">
            <v>1360</v>
          </cell>
          <cell r="C47" t="str">
            <v>Penalty on Illicit Electricity Consumption Account</v>
          </cell>
          <cell r="H47">
            <v>0</v>
          </cell>
        </row>
        <row r="48">
          <cell r="B48">
            <v>1370</v>
          </cell>
          <cell r="C48" t="str">
            <v>Income on Cost Recovery Jobs Account</v>
          </cell>
          <cell r="H48">
            <v>0</v>
          </cell>
        </row>
        <row r="49">
          <cell r="B49">
            <v>1380</v>
          </cell>
          <cell r="C49" t="str">
            <v>Service Main Application Fee Account</v>
          </cell>
          <cell r="H49">
            <v>0</v>
          </cell>
        </row>
        <row r="50">
          <cell r="B50">
            <v>1385</v>
          </cell>
          <cell r="C50" t="str">
            <v>Income on Cost Recovery Jobs Account</v>
          </cell>
          <cell r="H50">
            <v>0</v>
          </cell>
        </row>
        <row r="51">
          <cell r="B51">
            <v>1390</v>
          </cell>
          <cell r="C51" t="str">
            <v>acturial gain or loss</v>
          </cell>
          <cell r="H51">
            <v>0</v>
          </cell>
        </row>
        <row r="52">
          <cell r="C52" t="str">
            <v>SUB TOTAL OF MISSELANIOUS INCOME</v>
          </cell>
          <cell r="H52">
            <v>0</v>
          </cell>
        </row>
        <row r="53">
          <cell r="C53" t="str">
            <v>TOTAL INCOME</v>
          </cell>
          <cell r="H53">
            <v>0</v>
          </cell>
        </row>
        <row r="54">
          <cell r="C54" t="str">
            <v xml:space="preserve"> PERSONNEL EXPENSES</v>
          </cell>
        </row>
        <row r="55">
          <cell r="B55">
            <v>2100</v>
          </cell>
          <cell r="C55" t="str">
            <v>Management Staff Salaries Account</v>
          </cell>
          <cell r="H55">
            <v>0</v>
          </cell>
        </row>
        <row r="56">
          <cell r="B56">
            <v>2110</v>
          </cell>
          <cell r="C56" t="str">
            <v>Management Staff Allowances Account</v>
          </cell>
          <cell r="H56">
            <v>0</v>
          </cell>
        </row>
        <row r="57">
          <cell r="B57">
            <v>2120</v>
          </cell>
          <cell r="C57" t="str">
            <v>All the related expenses on Board of Directors</v>
          </cell>
          <cell r="H57">
            <v>0</v>
          </cell>
        </row>
        <row r="58">
          <cell r="B58">
            <v>2200</v>
          </cell>
          <cell r="C58" t="str">
            <v>Other Staff Salaries Account</v>
          </cell>
          <cell r="H58">
            <v>0</v>
          </cell>
        </row>
        <row r="59">
          <cell r="B59">
            <v>2205</v>
          </cell>
          <cell r="C59" t="str">
            <v>Salary Arears &amp; Allowances</v>
          </cell>
          <cell r="H59">
            <v>0</v>
          </cell>
        </row>
        <row r="60">
          <cell r="B60">
            <v>2300</v>
          </cell>
          <cell r="C60" t="str">
            <v>Other Staff Overtime Account</v>
          </cell>
          <cell r="H60">
            <v>0</v>
          </cell>
        </row>
        <row r="61">
          <cell r="B61">
            <v>2310</v>
          </cell>
          <cell r="C61" t="str">
            <v>Other Staff Allowances Account</v>
          </cell>
          <cell r="H61">
            <v>0</v>
          </cell>
        </row>
        <row r="62">
          <cell r="B62">
            <v>2320</v>
          </cell>
          <cell r="C62" t="str">
            <v>Direct Labor at Normal Rate - Generation Account</v>
          </cell>
          <cell r="H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H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H64">
            <v>0</v>
          </cell>
        </row>
        <row r="65">
          <cell r="B65">
            <v>2330</v>
          </cell>
          <cell r="C65" t="str">
            <v>Direct Labor Overtime - Generation Account</v>
          </cell>
          <cell r="H65">
            <v>0</v>
          </cell>
        </row>
        <row r="66">
          <cell r="B66">
            <v>2331</v>
          </cell>
          <cell r="C66" t="str">
            <v>Direct Labor Overtime  - Rehabilitation</v>
          </cell>
          <cell r="H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H67">
            <v>0</v>
          </cell>
        </row>
        <row r="68">
          <cell r="B68">
            <v>2334</v>
          </cell>
          <cell r="C68" t="str">
            <v>Contract Employee Cost Account</v>
          </cell>
          <cell r="H68">
            <v>0</v>
          </cell>
        </row>
        <row r="69">
          <cell r="B69">
            <v>2340</v>
          </cell>
          <cell r="C69" t="str">
            <v>Labor Rate Variance Account</v>
          </cell>
          <cell r="H69">
            <v>0</v>
          </cell>
        </row>
        <row r="70">
          <cell r="B70">
            <v>2350</v>
          </cell>
          <cell r="C70" t="str">
            <v xml:space="preserve">Holiday Pay - Management Staff Account </v>
          </cell>
          <cell r="H70">
            <v>0</v>
          </cell>
        </row>
        <row r="71">
          <cell r="B71">
            <v>2355</v>
          </cell>
          <cell r="C71" t="str">
            <v xml:space="preserve">Holiday Pay - Other Staff Account </v>
          </cell>
          <cell r="H71">
            <v>0</v>
          </cell>
        </row>
        <row r="72">
          <cell r="B72">
            <v>2360</v>
          </cell>
          <cell r="C72" t="str">
            <v>Idle Time Account</v>
          </cell>
          <cell r="H72">
            <v>0</v>
          </cell>
        </row>
        <row r="73">
          <cell r="B73">
            <v>2500</v>
          </cell>
          <cell r="C73" t="str">
            <v>Bonus Account</v>
          </cell>
          <cell r="H73">
            <v>0</v>
          </cell>
        </row>
        <row r="74">
          <cell r="B74">
            <v>2510</v>
          </cell>
          <cell r="C74" t="str">
            <v>Incentive for Meter Readers Account</v>
          </cell>
          <cell r="H74">
            <v>0</v>
          </cell>
        </row>
        <row r="75">
          <cell r="B75">
            <v>2520</v>
          </cell>
          <cell r="C75" t="str">
            <v>Gratuity Payment Account</v>
          </cell>
          <cell r="H75">
            <v>0</v>
          </cell>
        </row>
        <row r="76">
          <cell r="B76">
            <v>2530</v>
          </cell>
          <cell r="C76" t="str">
            <v>Non Sick Leave Incentive Account</v>
          </cell>
          <cell r="H76">
            <v>0</v>
          </cell>
        </row>
        <row r="77">
          <cell r="B77">
            <v>2540</v>
          </cell>
          <cell r="C77" t="str">
            <v>Allowances to Trainees Account</v>
          </cell>
          <cell r="H77">
            <v>0</v>
          </cell>
        </row>
        <row r="78">
          <cell r="B78">
            <v>2550</v>
          </cell>
          <cell r="C78" t="str">
            <v>Compensation to CEB Employees Account</v>
          </cell>
          <cell r="H78">
            <v>0</v>
          </cell>
        </row>
        <row r="79">
          <cell r="B79">
            <v>2600</v>
          </cell>
          <cell r="C79" t="str">
            <v xml:space="preserve">Staff Training Account </v>
          </cell>
          <cell r="H79">
            <v>0</v>
          </cell>
        </row>
        <row r="80">
          <cell r="B80">
            <v>2602</v>
          </cell>
          <cell r="C80" t="str">
            <v xml:space="preserve">Local Training  Account </v>
          </cell>
          <cell r="H80">
            <v>0</v>
          </cell>
        </row>
        <row r="81">
          <cell r="B81">
            <v>2603</v>
          </cell>
          <cell r="C81" t="str">
            <v>Foreign Training CEB Account</v>
          </cell>
          <cell r="H81">
            <v>0</v>
          </cell>
        </row>
        <row r="82">
          <cell r="B82">
            <v>2610</v>
          </cell>
          <cell r="C82" t="str">
            <v>Library Facilities Account</v>
          </cell>
          <cell r="H82">
            <v>0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H83">
            <v>0</v>
          </cell>
        </row>
        <row r="84">
          <cell r="B84">
            <v>2620</v>
          </cell>
          <cell r="C84" t="str">
            <v>Fees to Professional Institutions Account</v>
          </cell>
          <cell r="H84">
            <v>0</v>
          </cell>
        </row>
        <row r="85">
          <cell r="B85">
            <v>2630</v>
          </cell>
          <cell r="C85" t="str">
            <v>Staff Welfare Account</v>
          </cell>
          <cell r="H85">
            <v>0</v>
          </cell>
        </row>
        <row r="86">
          <cell r="B86">
            <v>2631</v>
          </cell>
          <cell r="C86" t="str">
            <v>Staff Welfare  - Medical Expenses Account</v>
          </cell>
          <cell r="H86">
            <v>0</v>
          </cell>
        </row>
        <row r="87">
          <cell r="B87">
            <v>2632</v>
          </cell>
          <cell r="C87" t="str">
            <v>Staff Welfare  - Traveling &amp; Concession Account</v>
          </cell>
          <cell r="H87">
            <v>0</v>
          </cell>
        </row>
        <row r="88">
          <cell r="B88">
            <v>2635</v>
          </cell>
          <cell r="C88" t="str">
            <v>Executive Officers Mobile Allowance Account</v>
          </cell>
          <cell r="H88">
            <v>0</v>
          </cell>
        </row>
        <row r="89">
          <cell r="B89">
            <v>2640</v>
          </cell>
          <cell r="C89" t="str">
            <v xml:space="preserve">Medical  Expenses - Indoor Account </v>
          </cell>
          <cell r="H89">
            <v>0</v>
          </cell>
        </row>
        <row r="90">
          <cell r="B90">
            <v>2641</v>
          </cell>
          <cell r="C90" t="str">
            <v>Medical Expenses  - Out door Account</v>
          </cell>
          <cell r="H90">
            <v>0</v>
          </cell>
        </row>
        <row r="91">
          <cell r="B91">
            <v>2650</v>
          </cell>
          <cell r="C91" t="str">
            <v>Uniforms &amp; Protective Clothing Account</v>
          </cell>
          <cell r="H91">
            <v>0</v>
          </cell>
        </row>
        <row r="92">
          <cell r="B92">
            <v>2660</v>
          </cell>
          <cell r="C92" t="str">
            <v>Reimbursement of loan Interest Account</v>
          </cell>
          <cell r="H92">
            <v>0</v>
          </cell>
        </row>
        <row r="93">
          <cell r="B93">
            <v>2670</v>
          </cell>
          <cell r="C93" t="str">
            <v>PAYE Tax  Account</v>
          </cell>
          <cell r="H93">
            <v>0</v>
          </cell>
        </row>
        <row r="94">
          <cell r="B94">
            <v>2680</v>
          </cell>
          <cell r="C94" t="str">
            <v>CEB Pension Fund Account</v>
          </cell>
          <cell r="H94">
            <v>0</v>
          </cell>
        </row>
        <row r="95">
          <cell r="B95">
            <v>2681</v>
          </cell>
          <cell r="C95" t="str">
            <v>Pension to EXDGEU Account</v>
          </cell>
          <cell r="H95">
            <v>0</v>
          </cell>
        </row>
        <row r="96">
          <cell r="B96">
            <v>2700</v>
          </cell>
          <cell r="C96" t="str">
            <v>CEB Employee Trust Fund Account</v>
          </cell>
          <cell r="H96">
            <v>0</v>
          </cell>
        </row>
        <row r="97">
          <cell r="B97">
            <v>2710</v>
          </cell>
          <cell r="C97" t="str">
            <v>CEB Provident Fund Account</v>
          </cell>
          <cell r="H97">
            <v>0</v>
          </cell>
        </row>
        <row r="98">
          <cell r="C98" t="str">
            <v>personel cost on pension fund</v>
          </cell>
          <cell r="H98">
            <v>0</v>
          </cell>
        </row>
        <row r="99">
          <cell r="C99" t="str">
            <v>PERSONNEL EXPENSES - SUB TOTAL</v>
          </cell>
          <cell r="H99">
            <v>0</v>
          </cell>
        </row>
        <row r="100">
          <cell r="C100" t="str">
            <v xml:space="preserve"> MATERIAL COST</v>
          </cell>
        </row>
        <row r="101">
          <cell r="B101">
            <v>3100</v>
          </cell>
          <cell r="C101" t="str">
            <v>Power Station Fuel Account</v>
          </cell>
          <cell r="H101">
            <v>0</v>
          </cell>
        </row>
        <row r="102">
          <cell r="B102">
            <v>3110</v>
          </cell>
          <cell r="C102" t="str">
            <v>Purchased Power Thermal Account</v>
          </cell>
          <cell r="H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H103">
            <v>0</v>
          </cell>
        </row>
        <row r="104">
          <cell r="B104">
            <v>3115</v>
          </cell>
          <cell r="C104" t="str">
            <v>Energy Purchase from Transmission</v>
          </cell>
          <cell r="H104">
            <v>0</v>
          </cell>
        </row>
        <row r="105">
          <cell r="B105">
            <v>3120</v>
          </cell>
          <cell r="C105" t="str">
            <v>Rebate on Self  Generation Account</v>
          </cell>
          <cell r="H105">
            <v>0</v>
          </cell>
        </row>
        <row r="106">
          <cell r="B106">
            <v>3130</v>
          </cell>
          <cell r="C106" t="str">
            <v>Purchased Power  - Renewable Account</v>
          </cell>
          <cell r="H106">
            <v>0</v>
          </cell>
        </row>
        <row r="107">
          <cell r="B107">
            <v>3150</v>
          </cell>
          <cell r="C107" t="str">
            <v>Power Station Coal Account</v>
          </cell>
          <cell r="H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H108">
            <v>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H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H110">
            <v>0</v>
          </cell>
        </row>
        <row r="111">
          <cell r="B111">
            <v>3203</v>
          </cell>
          <cell r="C111" t="str">
            <v>Lubricating Oil Account</v>
          </cell>
          <cell r="H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H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H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H114">
            <v>0</v>
          </cell>
        </row>
        <row r="115">
          <cell r="B115">
            <v>3212</v>
          </cell>
          <cell r="C115" t="str">
            <v>Expenses on Tug Boats and Barges</v>
          </cell>
          <cell r="H115">
            <v>0</v>
          </cell>
        </row>
        <row r="116">
          <cell r="B116">
            <v>3220</v>
          </cell>
          <cell r="C116" t="str">
            <v>Components/Construction Account</v>
          </cell>
          <cell r="H116">
            <v>0</v>
          </cell>
        </row>
        <row r="117">
          <cell r="B117">
            <v>3225</v>
          </cell>
          <cell r="C117" t="str">
            <v>Fixing of Boundary Meters Account</v>
          </cell>
          <cell r="H117">
            <v>0</v>
          </cell>
        </row>
        <row r="118">
          <cell r="B118">
            <v>3230</v>
          </cell>
          <cell r="C118" t="str">
            <v>Consumables Account</v>
          </cell>
          <cell r="H118">
            <v>0</v>
          </cell>
        </row>
        <row r="119">
          <cell r="B119">
            <v>3300</v>
          </cell>
          <cell r="C119" t="str">
            <v>Loose Tools Account</v>
          </cell>
          <cell r="H119">
            <v>0</v>
          </cell>
        </row>
        <row r="120">
          <cell r="B120">
            <v>3410</v>
          </cell>
          <cell r="C120" t="str">
            <v>Stores Discrepancies Account</v>
          </cell>
          <cell r="H120">
            <v>0</v>
          </cell>
        </row>
        <row r="121">
          <cell r="B121">
            <v>3420</v>
          </cell>
          <cell r="C121" t="str">
            <v>Damaged Stocks Account</v>
          </cell>
          <cell r="H121">
            <v>0</v>
          </cell>
        </row>
        <row r="122">
          <cell r="B122">
            <v>3430</v>
          </cell>
          <cell r="C122" t="str">
            <v>Stores Price Variances Account</v>
          </cell>
          <cell r="H122">
            <v>0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H123">
            <v>0</v>
          </cell>
        </row>
        <row r="124">
          <cell r="B124">
            <v>3500</v>
          </cell>
          <cell r="C124" t="str">
            <v>Damages &amp; Losses on Boards Property Account</v>
          </cell>
          <cell r="H124">
            <v>0</v>
          </cell>
        </row>
        <row r="125">
          <cell r="C125" t="str">
            <v>MATERIAL COST - SUB TOTAL</v>
          </cell>
          <cell r="H125">
            <v>0</v>
          </cell>
        </row>
        <row r="126">
          <cell r="C126" t="str">
            <v>ACCOMMODATION EXPENSES</v>
          </cell>
        </row>
        <row r="127">
          <cell r="B127">
            <v>4100</v>
          </cell>
          <cell r="C127" t="str">
            <v>Housing Rent and Rates Account</v>
          </cell>
          <cell r="H127">
            <v>0</v>
          </cell>
        </row>
        <row r="128">
          <cell r="B128">
            <v>4110</v>
          </cell>
          <cell r="C128" t="str">
            <v>Building Maintenance Account</v>
          </cell>
          <cell r="H128">
            <v>0</v>
          </cell>
        </row>
        <row r="129">
          <cell r="B129">
            <v>4120</v>
          </cell>
          <cell r="C129" t="str">
            <v>Circuit Bungalow Maintenance Account</v>
          </cell>
          <cell r="H129">
            <v>0</v>
          </cell>
        </row>
        <row r="130">
          <cell r="B130">
            <v>4200</v>
          </cell>
          <cell r="C130" t="str">
            <v>Furniture, fittings and Equipment Account</v>
          </cell>
          <cell r="H130">
            <v>0</v>
          </cell>
        </row>
        <row r="131">
          <cell r="B131">
            <v>4300</v>
          </cell>
          <cell r="C131" t="str">
            <v>Electricity  Consumption Account</v>
          </cell>
          <cell r="H131">
            <v>0</v>
          </cell>
        </row>
        <row r="132">
          <cell r="B132">
            <v>4400</v>
          </cell>
          <cell r="C132" t="str">
            <v>Water Supply Charges Account</v>
          </cell>
          <cell r="H132">
            <v>0</v>
          </cell>
        </row>
        <row r="133">
          <cell r="C133" t="str">
            <v>ACCOMMODATION EXPENSES - SUB TOTAL</v>
          </cell>
          <cell r="H133">
            <v>0</v>
          </cell>
        </row>
        <row r="134">
          <cell r="C134" t="str">
            <v>TRANSPORT &amp; COMMUNICATION EXPENSES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H135">
            <v>0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H136">
            <v>0</v>
          </cell>
        </row>
        <row r="137">
          <cell r="B137">
            <v>5200</v>
          </cell>
          <cell r="C137" t="str">
            <v>Vehicle Maintenance Account</v>
          </cell>
          <cell r="H137">
            <v>0</v>
          </cell>
        </row>
        <row r="138">
          <cell r="B138">
            <v>5210</v>
          </cell>
          <cell r="C138" t="str">
            <v>Vehicle Fuel, Oil  and Licenses Account</v>
          </cell>
          <cell r="H138">
            <v>0</v>
          </cell>
        </row>
        <row r="139">
          <cell r="B139">
            <v>5220</v>
          </cell>
          <cell r="C139" t="str">
            <v>Vehicle Hire Charges Account</v>
          </cell>
          <cell r="H139">
            <v>0</v>
          </cell>
        </row>
        <row r="140">
          <cell r="B140">
            <v>5230</v>
          </cell>
          <cell r="C140" t="str">
            <v>Material Transport Charges Account</v>
          </cell>
          <cell r="H140">
            <v>0</v>
          </cell>
        </row>
        <row r="141">
          <cell r="B141">
            <v>5300</v>
          </cell>
          <cell r="C141" t="str">
            <v>Office Supplies Account</v>
          </cell>
          <cell r="H141">
            <v>0</v>
          </cell>
        </row>
        <row r="142">
          <cell r="B142">
            <v>5310</v>
          </cell>
          <cell r="C142" t="str">
            <v>Postage Account</v>
          </cell>
          <cell r="H142">
            <v>0</v>
          </cell>
        </row>
        <row r="143">
          <cell r="B143">
            <v>5320</v>
          </cell>
          <cell r="C143" t="str">
            <v>Telecommunications Account</v>
          </cell>
          <cell r="H143">
            <v>0</v>
          </cell>
        </row>
        <row r="144">
          <cell r="B144">
            <v>5321</v>
          </cell>
          <cell r="C144" t="str">
            <v>Communication Frequency Charges Account</v>
          </cell>
          <cell r="H144">
            <v>0</v>
          </cell>
        </row>
        <row r="145">
          <cell r="B145">
            <v>5322</v>
          </cell>
          <cell r="C145" t="str">
            <v>Expenses on Data communication links</v>
          </cell>
          <cell r="H145">
            <v>0</v>
          </cell>
        </row>
        <row r="146">
          <cell r="B146">
            <v>5323</v>
          </cell>
          <cell r="C146" t="str">
            <v>Expenses on Software licenses and  maintenance</v>
          </cell>
          <cell r="H146">
            <v>0</v>
          </cell>
        </row>
        <row r="147">
          <cell r="B147">
            <v>5324</v>
          </cell>
          <cell r="C147" t="str">
            <v>Expenses on maintenance of IT related hardware</v>
          </cell>
          <cell r="H147">
            <v>0</v>
          </cell>
        </row>
        <row r="148">
          <cell r="C148" t="str">
            <v>TRANSPORT &amp; COMMUNICATION EXP. - SUB TOTAL</v>
          </cell>
          <cell r="H148">
            <v>0</v>
          </cell>
        </row>
        <row r="149">
          <cell r="C149" t="str">
            <v xml:space="preserve"> DEPRECIATION</v>
          </cell>
        </row>
        <row r="150">
          <cell r="B150">
            <v>6000</v>
          </cell>
          <cell r="C150" t="str">
            <v>Depreciation Account</v>
          </cell>
          <cell r="H150">
            <v>0</v>
          </cell>
        </row>
        <row r="151">
          <cell r="C151" t="str">
            <v>DEPRECIATION - SUB TOTAL</v>
          </cell>
          <cell r="H151">
            <v>0</v>
          </cell>
        </row>
        <row r="152">
          <cell r="C152" t="str">
            <v xml:space="preserve"> OTHER EXPENSES</v>
          </cell>
        </row>
        <row r="153">
          <cell r="B153">
            <v>7100</v>
          </cell>
          <cell r="C153" t="str">
            <v>Hire and Lease Charges Account</v>
          </cell>
          <cell r="H153">
            <v>0</v>
          </cell>
        </row>
        <row r="154">
          <cell r="B154">
            <v>7210</v>
          </cell>
          <cell r="C154" t="str">
            <v>Payment to Security Staff on Contract Account</v>
          </cell>
          <cell r="H154">
            <v>0</v>
          </cell>
        </row>
        <row r="155">
          <cell r="B155">
            <v>7211</v>
          </cell>
          <cell r="C155" t="str">
            <v>Payment to Manpower Agencies Account</v>
          </cell>
          <cell r="H155">
            <v>0</v>
          </cell>
        </row>
        <row r="156">
          <cell r="B156">
            <v>7220</v>
          </cell>
          <cell r="C156" t="str">
            <v>Payments to Private Secretarial Service Account</v>
          </cell>
          <cell r="H156">
            <v>0</v>
          </cell>
        </row>
        <row r="157">
          <cell r="B157">
            <v>7230</v>
          </cell>
          <cell r="C157" t="str">
            <v>Payments for RE cordinators</v>
          </cell>
          <cell r="H157">
            <v>0</v>
          </cell>
        </row>
        <row r="158">
          <cell r="B158">
            <v>7300</v>
          </cell>
          <cell r="C158" t="str">
            <v>Clearance Charges Account</v>
          </cell>
          <cell r="H158">
            <v>0</v>
          </cell>
        </row>
        <row r="159">
          <cell r="B159">
            <v>7310</v>
          </cell>
          <cell r="C159" t="str">
            <v>Custom Duty Account</v>
          </cell>
          <cell r="H159">
            <v>0</v>
          </cell>
        </row>
        <row r="160">
          <cell r="B160">
            <v>7400</v>
          </cell>
          <cell r="C160" t="str">
            <v>Legal Fees Account</v>
          </cell>
          <cell r="H160">
            <v>0</v>
          </cell>
        </row>
        <row r="161">
          <cell r="B161">
            <v>7405</v>
          </cell>
          <cell r="C161" t="str">
            <v xml:space="preserve">Annual Regulatory Levy (PUCSL) Account </v>
          </cell>
          <cell r="H161">
            <v>0</v>
          </cell>
        </row>
        <row r="162">
          <cell r="B162">
            <v>7410</v>
          </cell>
          <cell r="C162" t="str">
            <v>Audit Fees Account</v>
          </cell>
          <cell r="H162">
            <v>0</v>
          </cell>
        </row>
        <row r="163">
          <cell r="B163">
            <v>7420</v>
          </cell>
          <cell r="C163" t="str">
            <v>Consultancy Fees Account</v>
          </cell>
          <cell r="H163">
            <v>0</v>
          </cell>
        </row>
        <row r="164">
          <cell r="B164">
            <v>7430</v>
          </cell>
          <cell r="C164" t="str">
            <v>Research &amp; Development Expenditure Account</v>
          </cell>
          <cell r="H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H165">
            <v>0</v>
          </cell>
        </row>
        <row r="166">
          <cell r="B166">
            <v>7450</v>
          </cell>
          <cell r="C166" t="str">
            <v>Tender Board Members &amp; TEC Members Account</v>
          </cell>
          <cell r="H166">
            <v>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H167">
            <v>0</v>
          </cell>
        </row>
        <row r="168">
          <cell r="B168">
            <v>7500</v>
          </cell>
          <cell r="C168" t="str">
            <v>Public Relations/Advertising Account</v>
          </cell>
          <cell r="H168">
            <v>0</v>
          </cell>
        </row>
        <row r="169">
          <cell r="B169">
            <v>7501</v>
          </cell>
          <cell r="C169" t="str">
            <v>Energy Saving\Conservation Account</v>
          </cell>
          <cell r="H169">
            <v>0</v>
          </cell>
        </row>
        <row r="170">
          <cell r="B170">
            <v>7510</v>
          </cell>
          <cell r="C170" t="str">
            <v>Entertainment Account</v>
          </cell>
          <cell r="H170">
            <v>0</v>
          </cell>
        </row>
        <row r="171">
          <cell r="B171">
            <v>7540</v>
          </cell>
          <cell r="C171" t="str">
            <v xml:space="preserve">Donation &amp; Social Cost Account </v>
          </cell>
          <cell r="H171">
            <v>0</v>
          </cell>
        </row>
        <row r="172">
          <cell r="B172">
            <v>7560</v>
          </cell>
          <cell r="C172" t="str">
            <v>Cleaning Service &amp; Pest Control Services Account</v>
          </cell>
          <cell r="H172">
            <v>0</v>
          </cell>
        </row>
        <row r="173">
          <cell r="B173">
            <v>7600</v>
          </cell>
          <cell r="C173" t="str">
            <v>Insurance Premiums Account</v>
          </cell>
          <cell r="H173">
            <v>0</v>
          </cell>
        </row>
        <row r="174">
          <cell r="B174">
            <v>7700</v>
          </cell>
          <cell r="C174" t="str">
            <v>Loss on Scrap  - Fixed Assets Account</v>
          </cell>
          <cell r="H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H175">
            <v>0</v>
          </cell>
        </row>
        <row r="176">
          <cell r="B176">
            <v>7711</v>
          </cell>
          <cell r="C176" t="str">
            <v>Cash Counter Payment Account</v>
          </cell>
          <cell r="H176">
            <v>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H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H178">
            <v>0</v>
          </cell>
        </row>
        <row r="179">
          <cell r="B179">
            <v>7730</v>
          </cell>
          <cell r="C179" t="str">
            <v>Contingencies Account</v>
          </cell>
          <cell r="H179">
            <v>0</v>
          </cell>
        </row>
        <row r="180">
          <cell r="B180">
            <v>7740</v>
          </cell>
          <cell r="C180" t="str">
            <v>25 % Electricity Bill For Eligible Government Institution</v>
          </cell>
          <cell r="H180">
            <v>0</v>
          </cell>
        </row>
        <row r="181">
          <cell r="B181">
            <v>7750</v>
          </cell>
          <cell r="C181" t="str">
            <v>Repairs to Transformers Account</v>
          </cell>
          <cell r="H181">
            <v>0</v>
          </cell>
        </row>
        <row r="182">
          <cell r="B182">
            <v>7800</v>
          </cell>
          <cell r="C182" t="str">
            <v>Miscellaneous Expense Account</v>
          </cell>
          <cell r="H182">
            <v>0</v>
          </cell>
        </row>
        <row r="183">
          <cell r="B183">
            <v>7810</v>
          </cell>
          <cell r="C183" t="str">
            <v>Compensation to Third Parties Account</v>
          </cell>
          <cell r="H183">
            <v>0</v>
          </cell>
        </row>
        <row r="184">
          <cell r="B184">
            <v>7820</v>
          </cell>
          <cell r="C184" t="str">
            <v>Repairs to Plant, Machinery &amp; Equipment Account</v>
          </cell>
          <cell r="H184">
            <v>0</v>
          </cell>
        </row>
        <row r="185">
          <cell r="B185">
            <v>7830</v>
          </cell>
          <cell r="C185" t="str">
            <v>Way Leaves Account</v>
          </cell>
          <cell r="H185">
            <v>0</v>
          </cell>
        </row>
        <row r="186">
          <cell r="B186">
            <v>7840</v>
          </cell>
          <cell r="C186" t="str">
            <v xml:space="preserve">Shifting of Electricity Lines Account </v>
          </cell>
          <cell r="H186">
            <v>0</v>
          </cell>
        </row>
        <row r="187">
          <cell r="B187">
            <v>7850</v>
          </cell>
          <cell r="C187" t="str">
            <v>Bad Debts Written Off Except Electricity Debts Account</v>
          </cell>
          <cell r="H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H188">
            <v>0</v>
          </cell>
        </row>
        <row r="189">
          <cell r="B189">
            <v>7852</v>
          </cell>
          <cell r="C189" t="str">
            <v>SLFRS Adjustment Control Account- Only for 2012</v>
          </cell>
          <cell r="H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H190">
            <v>0</v>
          </cell>
        </row>
        <row r="191">
          <cell r="B191">
            <v>7854</v>
          </cell>
          <cell r="C191" t="str">
            <v>Expenses on Cost Recovery Traning</v>
          </cell>
          <cell r="H191">
            <v>0</v>
          </cell>
        </row>
        <row r="192">
          <cell r="C192" t="str">
            <v>OTHER EXPENSES - SUB TOTAL</v>
          </cell>
          <cell r="H192">
            <v>0</v>
          </cell>
        </row>
        <row r="193">
          <cell r="C193" t="str">
            <v>FINANCE COST</v>
          </cell>
        </row>
        <row r="194">
          <cell r="B194">
            <v>8100</v>
          </cell>
          <cell r="C194" t="str">
            <v>Overdraft  Interest Account</v>
          </cell>
          <cell r="H194">
            <v>0</v>
          </cell>
        </row>
        <row r="195">
          <cell r="B195">
            <v>8110</v>
          </cell>
          <cell r="C195" t="str">
            <v xml:space="preserve">Long / Short Term Interest Account </v>
          </cell>
          <cell r="H195">
            <v>0</v>
          </cell>
        </row>
        <row r="196">
          <cell r="B196">
            <v>8200</v>
          </cell>
          <cell r="C196" t="str">
            <v>Bank Charges Account</v>
          </cell>
          <cell r="H196">
            <v>0</v>
          </cell>
        </row>
        <row r="197">
          <cell r="B197">
            <v>8300</v>
          </cell>
          <cell r="C197" t="str">
            <v>Exchange Rate Gain/ Losses  Account</v>
          </cell>
          <cell r="H197">
            <v>0</v>
          </cell>
        </row>
        <row r="198">
          <cell r="B198">
            <v>8400</v>
          </cell>
          <cell r="C198" t="str">
            <v>Lease Interest Account</v>
          </cell>
          <cell r="H198">
            <v>0</v>
          </cell>
        </row>
        <row r="199">
          <cell r="B199">
            <v>8500</v>
          </cell>
          <cell r="C199" t="str">
            <v>Project Loan Interest Account</v>
          </cell>
          <cell r="H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H200">
            <v>0</v>
          </cell>
        </row>
        <row r="201">
          <cell r="B201">
            <v>8700</v>
          </cell>
          <cell r="C201" t="str">
            <v>Delayed Interest on IPP Payments Account</v>
          </cell>
          <cell r="H201">
            <v>0</v>
          </cell>
        </row>
        <row r="202">
          <cell r="B202">
            <v>9100</v>
          </cell>
          <cell r="C202" t="str">
            <v>Debit Tax Account</v>
          </cell>
          <cell r="H202">
            <v>0</v>
          </cell>
        </row>
        <row r="203">
          <cell r="B203">
            <v>9110</v>
          </cell>
          <cell r="C203" t="str">
            <v>Stamp Duty Account</v>
          </cell>
          <cell r="H203">
            <v>0</v>
          </cell>
        </row>
        <row r="204">
          <cell r="B204">
            <v>9120</v>
          </cell>
          <cell r="C204" t="str">
            <v>Write Off  of Unrecoverable Economic Service Charge Account</v>
          </cell>
          <cell r="H204">
            <v>0</v>
          </cell>
        </row>
        <row r="205">
          <cell r="B205">
            <v>9130</v>
          </cell>
          <cell r="C205" t="str">
            <v>Income Tax Account</v>
          </cell>
          <cell r="H205">
            <v>0</v>
          </cell>
        </row>
        <row r="206">
          <cell r="B206">
            <v>9140</v>
          </cell>
          <cell r="C206" t="str">
            <v>Other Taxes Account</v>
          </cell>
          <cell r="H206">
            <v>0</v>
          </cell>
        </row>
        <row r="207">
          <cell r="B207">
            <v>9200</v>
          </cell>
          <cell r="C207" t="str">
            <v>CON. FUND TAX</v>
          </cell>
          <cell r="H207">
            <v>0</v>
          </cell>
        </row>
        <row r="208">
          <cell r="B208">
            <v>9300</v>
          </cell>
          <cell r="C208" t="str">
            <v>Deferred Tax Expense / (Income) - Net</v>
          </cell>
          <cell r="H208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w to author"/>
      <sheetName val="Start"/>
      <sheetName val="1"/>
      <sheetName val="2"/>
      <sheetName val="3"/>
      <sheetName val="4"/>
      <sheetName val="5"/>
      <sheetName val="Learn more"/>
      <sheetName val="Visuals"/>
      <sheetName val="WalkMe"/>
      <sheetName val="Review"/>
      <sheetName val="Practice"/>
      <sheetName val="Accessibility"/>
      <sheetName val="Font &amp; Shapes"/>
      <sheetName val="Sample data"/>
      <sheetName val="_56F9DC9755BA473782653E2940F9"/>
      <sheetName val="Excel Template Master 05_29_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isanSayi"/>
      <sheetName val="Ucret"/>
      <sheetName val="3MaliYukum"/>
      <sheetName val="SirketKod"/>
      <sheetName val="UcretRapor"/>
      <sheetName val="Sayfa1"/>
      <sheetName val="DATA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ŞİRKET KOD</v>
          </cell>
          <cell r="B1" t="str">
            <v>KURULUŞ</v>
          </cell>
          <cell r="C1" t="str">
            <v>ŞİRKET 01</v>
          </cell>
          <cell r="D1" t="str">
            <v>ŞİRKET 02</v>
          </cell>
          <cell r="E1" t="str">
            <v>ŞİRKET 03</v>
          </cell>
          <cell r="F1" t="str">
            <v>ŞİRKET 04</v>
          </cell>
        </row>
        <row r="2">
          <cell r="A2" t="str">
            <v>1.01.00.00.00.00</v>
          </cell>
          <cell r="B2" t="str">
            <v>TEKEL</v>
          </cell>
          <cell r="C2" t="str">
            <v>TEKEL TÜT.MAM.TUZ ALKOL İŞL. A.Ş.</v>
          </cell>
          <cell r="D2" t="str">
            <v xml:space="preserve">       -Genel Müdürlük</v>
          </cell>
          <cell r="E2" t="str">
            <v xml:space="preserve">       -Genel Müdürlük</v>
          </cell>
          <cell r="F2" t="str">
            <v xml:space="preserve">       -Genel Müdürlük</v>
          </cell>
        </row>
        <row r="3">
          <cell r="A3" t="str">
            <v>1.01.00.01.00.00</v>
          </cell>
          <cell r="B3" t="str">
            <v>TEKEL</v>
          </cell>
          <cell r="C3" t="str">
            <v>TEKEL TÜT.MAM.TUZ ALKOL İŞL. A.Ş.</v>
          </cell>
          <cell r="D3" t="str">
            <v xml:space="preserve">       -Ambalaj Fabrikası Müdürlüğü</v>
          </cell>
          <cell r="E3" t="str">
            <v xml:space="preserve">       -Ambalaj Fabrikası Müdürlüğü</v>
          </cell>
          <cell r="F3" t="str">
            <v xml:space="preserve">       -Ambalaj Fabrikası Müdürlüğü</v>
          </cell>
        </row>
        <row r="4">
          <cell r="A4" t="str">
            <v>1.01.00.02.00.00</v>
          </cell>
          <cell r="B4" t="str">
            <v>TEKEL</v>
          </cell>
          <cell r="C4" t="str">
            <v>TEKEL TÜT.MAM.TUZ ALKOL İŞL. A.Ş.</v>
          </cell>
          <cell r="D4" t="str">
            <v xml:space="preserve">       -Kelkit Kibrit Fabrikası Müdürlüğü</v>
          </cell>
          <cell r="E4" t="str">
            <v xml:space="preserve">       -Kelkit Kibrit Fabrikası Müdürlüğü</v>
          </cell>
          <cell r="F4" t="str">
            <v xml:space="preserve">       -Kelkit Kibrit Fabrikası Müdürlüğü</v>
          </cell>
        </row>
        <row r="5">
          <cell r="A5" t="str">
            <v>1.01.00.03.00.00</v>
          </cell>
          <cell r="B5" t="str">
            <v>TEKEL</v>
          </cell>
          <cell r="C5" t="str">
            <v>TEKEL TÜT.MAM.TUZ ALKOL İŞL. A.Ş.</v>
          </cell>
          <cell r="D5" t="str">
            <v xml:space="preserve">       -Levazım Şube Müdürlüğü</v>
          </cell>
          <cell r="E5" t="str">
            <v xml:space="preserve">       -Levazım Şube Müdürlüğü</v>
          </cell>
          <cell r="F5" t="str">
            <v xml:space="preserve">       -Levazım Şube Müdürlüğü</v>
          </cell>
        </row>
        <row r="6">
          <cell r="A6" t="str">
            <v>1.01.00.04.00.00</v>
          </cell>
          <cell r="B6" t="str">
            <v>TEKEL</v>
          </cell>
          <cell r="C6" t="str">
            <v>TEKEL TÜT.MAM.TUZ ALKOL İŞL. A.Ş.</v>
          </cell>
          <cell r="D6" t="str">
            <v xml:space="preserve">       -Yaprak Tütün İşl. ve Ticareti Müessesesi </v>
          </cell>
          <cell r="E6" t="str">
            <v xml:space="preserve">       -Yaprak Tütün İşl. ve Ticareti Müessesesi </v>
          </cell>
          <cell r="F6" t="str">
            <v xml:space="preserve">       -Yaprak Tütün İşl. ve Ticareti Müessesesi </v>
          </cell>
        </row>
        <row r="7">
          <cell r="A7" t="str">
            <v>1.01.00.04.01.00</v>
          </cell>
          <cell r="B7" t="str">
            <v>TEKEL</v>
          </cell>
          <cell r="C7" t="str">
            <v>TEKEL TÜT.MAM.TUZ ALKOL İŞL. A.Ş.</v>
          </cell>
          <cell r="D7" t="str">
            <v xml:space="preserve">       -Yaprak Tütün İşl. ve Ticareti Müessesesi </v>
          </cell>
          <cell r="E7" t="str">
            <v xml:space="preserve">            -Adana Yaprak Tütün İşletme Müdürlüğü</v>
          </cell>
          <cell r="F7" t="str">
            <v xml:space="preserve">            -Adana Yaprak Tütün İşletme Müdürlüğü</v>
          </cell>
        </row>
        <row r="8">
          <cell r="A8" t="str">
            <v>1.01.00.04.01.01</v>
          </cell>
          <cell r="B8" t="str">
            <v>TEKEL</v>
          </cell>
          <cell r="C8" t="str">
            <v>TEKEL TÜT.MAM.TUZ ALKOL İŞL. A.Ş.</v>
          </cell>
          <cell r="D8" t="str">
            <v xml:space="preserve">       -Yaprak Tütün İşl. ve Ticareti Müessesesi </v>
          </cell>
          <cell r="E8" t="str">
            <v xml:space="preserve">            -Adana Yaprak Tütün İşletme Müdürlüğü</v>
          </cell>
          <cell r="F8" t="str">
            <v xml:space="preserve">               -İslahiye Y. T. İşletme Müdürlüğü</v>
          </cell>
        </row>
        <row r="9">
          <cell r="A9" t="str">
            <v>1.01.00.04.02.00</v>
          </cell>
          <cell r="B9" t="str">
            <v>TEKEL</v>
          </cell>
          <cell r="C9" t="str">
            <v>TEKEL TÜT.MAM.TUZ ALKOL İŞL. A.Ş.</v>
          </cell>
          <cell r="D9" t="str">
            <v xml:space="preserve">       -Yaprak Tütün İşl. ve Ticareti Müessesesi </v>
          </cell>
          <cell r="E9" t="str">
            <v xml:space="preserve">            -Mersin Yaprak Tütün İşletme Müdürlüğü</v>
          </cell>
          <cell r="F9" t="str">
            <v xml:space="preserve">            -Mersin Yaprak Tütün İşletme Müdürlüğü</v>
          </cell>
        </row>
        <row r="10">
          <cell r="A10" t="str">
            <v>1.01.00.04.03.00</v>
          </cell>
          <cell r="B10" t="str">
            <v>TEKEL</v>
          </cell>
          <cell r="C10" t="str">
            <v>TEKEL TÜT.MAM.TUZ ALKOL İŞL. A.Ş.</v>
          </cell>
          <cell r="D10" t="str">
            <v xml:space="preserve">       -Yaprak Tütün İşl. ve Ticareti Müessesesi </v>
          </cell>
          <cell r="E10" t="str">
            <v xml:space="preserve">            -Gaziantep Yaprak Tütün İşletme Müdürlüğü</v>
          </cell>
          <cell r="F10" t="str">
            <v xml:space="preserve">            -Gaziantep Yaprak Tütün İşletme Müdürlüğü</v>
          </cell>
        </row>
        <row r="11">
          <cell r="A11" t="str">
            <v>1.01.00.04.04.00</v>
          </cell>
          <cell r="B11" t="str">
            <v>TEKEL</v>
          </cell>
          <cell r="C11" t="str">
            <v>TEKEL TÜT.MAM.TUZ ALKOL İŞL. A.Ş.</v>
          </cell>
          <cell r="D11" t="str">
            <v xml:space="preserve">       -Yaprak Tütün İşl. ve Ticareti Müessesesi </v>
          </cell>
          <cell r="E11" t="str">
            <v xml:space="preserve">            -Adıyaman Yaprak Tütün İşletme Müdürlüğü</v>
          </cell>
          <cell r="F11" t="str">
            <v xml:space="preserve">            -Adıyaman Yaprak Tütün İşletme Müdürlüğü</v>
          </cell>
        </row>
        <row r="12">
          <cell r="A12" t="str">
            <v>1.01.00.04.04.01</v>
          </cell>
          <cell r="B12" t="str">
            <v>TEKEL</v>
          </cell>
          <cell r="C12" t="str">
            <v>TEKEL TÜT.MAM.TUZ ALKOL İŞL. A.Ş.</v>
          </cell>
          <cell r="D12" t="str">
            <v xml:space="preserve">       -Yaprak Tütün İşl. ve Ticareti Müessesesi </v>
          </cell>
          <cell r="E12" t="str">
            <v xml:space="preserve">            -Adıyaman Yaprak Tütün İşletme Müdürlüğü</v>
          </cell>
          <cell r="F12" t="str">
            <v xml:space="preserve">               -Besni Y.T İşletme Müdürlüğü</v>
          </cell>
        </row>
        <row r="13">
          <cell r="A13" t="str">
            <v>1.01.00.04.04.02</v>
          </cell>
          <cell r="B13" t="str">
            <v>TEKEL</v>
          </cell>
          <cell r="C13" t="str">
            <v>TEKEL TÜT.MAM.TUZ ALKOL İŞL. A.Ş.</v>
          </cell>
          <cell r="D13" t="str">
            <v xml:space="preserve">       -Yaprak Tütün İşl. ve Ticareti Müessesesi </v>
          </cell>
          <cell r="E13" t="str">
            <v xml:space="preserve">            -Adıyaman Yaprak Tütün İşletme Müdürlüğü</v>
          </cell>
          <cell r="F13" t="str">
            <v xml:space="preserve">               -Kahta Y.T. İşletme Müdürlüğü</v>
          </cell>
        </row>
        <row r="14">
          <cell r="A14" t="str">
            <v>1.01.00.04.05.00</v>
          </cell>
          <cell r="B14" t="str">
            <v>TEKEL</v>
          </cell>
          <cell r="C14" t="str">
            <v>TEKEL TÜT.MAM.TUZ ALKOL İŞL. A.Ş.</v>
          </cell>
          <cell r="D14" t="str">
            <v xml:space="preserve">       -Yaprak Tütün İşl. ve Ticareti Müessesesi </v>
          </cell>
          <cell r="E14" t="str">
            <v xml:space="preserve">           -Akhisar Yaprak Tütün İşletme Müdürlüğü</v>
          </cell>
          <cell r="F14" t="str">
            <v xml:space="preserve">           -Akhisar Yaprak Tütün İşletme Müdürlüğü</v>
          </cell>
        </row>
        <row r="15">
          <cell r="A15" t="str">
            <v>1.01.00.04.05.01</v>
          </cell>
          <cell r="B15" t="str">
            <v>TEKEL</v>
          </cell>
          <cell r="C15" t="str">
            <v>TEKEL TÜT.MAM.TUZ ALKOL İŞL. A.Ş.</v>
          </cell>
          <cell r="D15" t="str">
            <v xml:space="preserve">       -Yaprak Tütün İşl. ve Ticareti Müessesesi </v>
          </cell>
          <cell r="E15" t="str">
            <v xml:space="preserve">           -Akhisar Yaprak Tütün İşletme Müdürlüğü</v>
          </cell>
          <cell r="F15" t="str">
            <v xml:space="preserve">             - Borlu Alım Noktası</v>
          </cell>
        </row>
        <row r="16">
          <cell r="A16" t="str">
            <v>1.01.00.04.05.02</v>
          </cell>
          <cell r="B16" t="str">
            <v>TEKEL</v>
          </cell>
          <cell r="C16" t="str">
            <v>TEKEL TÜT.MAM.TUZ ALKOL İŞL. A.Ş.</v>
          </cell>
          <cell r="D16" t="str">
            <v xml:space="preserve">       -Yaprak Tütün İşl. ve Ticareti Müessesesi </v>
          </cell>
          <cell r="E16" t="str">
            <v xml:space="preserve">           -Akhisar Yaprak Tütün İşletme Müdürlüğü</v>
          </cell>
          <cell r="F16" t="str">
            <v xml:space="preserve">              -Demirci Y.T. İşletme Müdürlüğü</v>
          </cell>
        </row>
        <row r="17">
          <cell r="A17" t="str">
            <v>1.01.00.04.05.03</v>
          </cell>
          <cell r="B17" t="str">
            <v>TEKEL</v>
          </cell>
          <cell r="C17" t="str">
            <v>TEKEL TÜT.MAM.TUZ ALKOL İŞL. A.Ş.</v>
          </cell>
          <cell r="D17" t="str">
            <v xml:space="preserve">       -Yaprak Tütün İşl. ve Ticareti Müessesesi </v>
          </cell>
          <cell r="E17" t="str">
            <v xml:space="preserve">           -Akhisar Yaprak Tütün İşletme Müdürlüğü</v>
          </cell>
          <cell r="F17" t="str">
            <v xml:space="preserve">              -Gölmarmara Y.T.İşletme Müdürlüğü</v>
          </cell>
        </row>
        <row r="18">
          <cell r="A18" t="str">
            <v>1.01.00.04.05.04</v>
          </cell>
          <cell r="B18" t="str">
            <v>TEKEL</v>
          </cell>
          <cell r="C18" t="str">
            <v>TEKEL TÜT.MAM.TUZ ALKOL İŞL. A.Ş.</v>
          </cell>
          <cell r="D18" t="str">
            <v xml:space="preserve">       -Yaprak Tütün İşl. ve Ticareti Müessesesi </v>
          </cell>
          <cell r="E18" t="str">
            <v xml:space="preserve">           -Akhisar Yaprak Tütün İşletme Müdürlüğü</v>
          </cell>
          <cell r="F18" t="str">
            <v xml:space="preserve">              -Gördes Y.T.İşletme Müdürlüğü</v>
          </cell>
        </row>
        <row r="19">
          <cell r="A19" t="str">
            <v>1.01.00.04.05.05</v>
          </cell>
          <cell r="B19" t="str">
            <v>TEKEL</v>
          </cell>
          <cell r="C19" t="str">
            <v>TEKEL TÜT.MAM.TUZ ALKOL İŞL. A.Ş.</v>
          </cell>
          <cell r="D19" t="str">
            <v xml:space="preserve">       -Yaprak Tütün İşl. ve Ticareti Müessesesi </v>
          </cell>
          <cell r="E19" t="str">
            <v xml:space="preserve">           -Akhisar Yaprak Tütün İşletme Müdürlüğü</v>
          </cell>
          <cell r="F19" t="str">
            <v xml:space="preserve">              -Kırkağaç Y.T İşletme Müdürlüğü</v>
          </cell>
        </row>
        <row r="20">
          <cell r="A20" t="str">
            <v>1.01.00.04.05.06</v>
          </cell>
          <cell r="B20" t="str">
            <v>TEKEL</v>
          </cell>
          <cell r="C20" t="str">
            <v>TEKEL TÜT.MAM.TUZ ALKOL İŞL. A.Ş.</v>
          </cell>
          <cell r="D20" t="str">
            <v xml:space="preserve">       -Yaprak Tütün İşl. ve Ticareti Müessesesi </v>
          </cell>
          <cell r="E20" t="str">
            <v xml:space="preserve">           -Akhisar Yaprak Tütün İşletme Müdürlüğü</v>
          </cell>
          <cell r="F20" t="str">
            <v xml:space="preserve">              -Köprübaşı Y.T.İşletme Müdürlüğü</v>
          </cell>
        </row>
        <row r="21">
          <cell r="A21" t="str">
            <v>1.01.00.04.05.07</v>
          </cell>
          <cell r="B21" t="str">
            <v>TEKEL</v>
          </cell>
          <cell r="C21" t="str">
            <v>TEKEL TÜT.MAM.TUZ ALKOL İŞL. A.Ş.</v>
          </cell>
          <cell r="D21" t="str">
            <v xml:space="preserve">       -Yaprak Tütün İşl. ve Ticareti Müessesesi </v>
          </cell>
          <cell r="E21" t="str">
            <v xml:space="preserve">           -Akhisar Yaprak Tütün İşletme Müdürlüğü</v>
          </cell>
          <cell r="F21" t="str">
            <v xml:space="preserve">              -Soma  Y.T.İşletme Müdürlüğü</v>
          </cell>
        </row>
        <row r="22">
          <cell r="A22" t="str">
            <v>1.01.00.04.06.00</v>
          </cell>
          <cell r="B22" t="str">
            <v>TEKEL</v>
          </cell>
          <cell r="C22" t="str">
            <v>TEKEL TÜT.MAM.TUZ ALKOL İŞL. A.Ş.</v>
          </cell>
          <cell r="D22" t="str">
            <v xml:space="preserve">       -Yaprak Tütün İşl. ve Ticareti Müessesesi </v>
          </cell>
          <cell r="E22" t="str">
            <v xml:space="preserve">          -Aydın Yaprak Tütün İşletme Müdürlüğü</v>
          </cell>
          <cell r="F22" t="str">
            <v xml:space="preserve">          -Aydın Yaprak Tütün İşletme Müdürlüğü</v>
          </cell>
        </row>
        <row r="23">
          <cell r="A23" t="str">
            <v>1.01.00.04.06.01</v>
          </cell>
          <cell r="B23" t="str">
            <v>TEKEL</v>
          </cell>
          <cell r="C23" t="str">
            <v>TEKEL TÜT.MAM.TUZ ALKOL İŞL. A.Ş.</v>
          </cell>
          <cell r="D23" t="str">
            <v xml:space="preserve">       -Yaprak Tütün İşl. ve Ticareti Müessesesi </v>
          </cell>
          <cell r="E23" t="str">
            <v xml:space="preserve">          -Aydın Yaprak Tütün İşletme Müdürlüğü</v>
          </cell>
          <cell r="F23" t="str">
            <v xml:space="preserve">              -Bozdoğan Alım Memurluğu</v>
          </cell>
        </row>
        <row r="24">
          <cell r="A24" t="str">
            <v>1.01.00.04.06.02</v>
          </cell>
          <cell r="B24" t="str">
            <v>TEKEL</v>
          </cell>
          <cell r="C24" t="str">
            <v>TEKEL TÜT.MAM.TUZ ALKOL İŞL. A.Ş.</v>
          </cell>
          <cell r="D24" t="str">
            <v xml:space="preserve">       -Yaprak Tütün İşl. ve Ticareti Müessesesi </v>
          </cell>
          <cell r="E24" t="str">
            <v xml:space="preserve">          -Aydın Yaprak Tütün İşletme Müdürlüğü</v>
          </cell>
          <cell r="F24" t="str">
            <v xml:space="preserve">              -Karacasu Y.T.İşletme Müdürlüğü</v>
          </cell>
        </row>
        <row r="25">
          <cell r="A25" t="str">
            <v>1.01.00.04.06.03</v>
          </cell>
          <cell r="B25" t="str">
            <v>TEKEL</v>
          </cell>
          <cell r="C25" t="str">
            <v>TEKEL TÜT.MAM.TUZ ALKOL İŞL. A.Ş.</v>
          </cell>
          <cell r="D25" t="str">
            <v xml:space="preserve">       -Yaprak Tütün İşl. ve Ticareti Müessesesi </v>
          </cell>
          <cell r="E25" t="str">
            <v xml:space="preserve">          -Aydın Yaprak Tütün İşletme Müdürlüğü</v>
          </cell>
          <cell r="F25" t="str">
            <v xml:space="preserve">              -Söke Y.T.İşletme Müdürlüğü</v>
          </cell>
        </row>
        <row r="26">
          <cell r="A26" t="str">
            <v>1.01.00.04.07.00</v>
          </cell>
          <cell r="B26" t="str">
            <v>TEKEL</v>
          </cell>
          <cell r="C26" t="str">
            <v>TEKEL TÜT.MAM.TUZ ALKOL İŞL. A.Ş.</v>
          </cell>
          <cell r="D26" t="str">
            <v xml:space="preserve">       -Yaprak Tütün İşl. ve Ticareti Müessesesi </v>
          </cell>
          <cell r="E26" t="str">
            <v xml:space="preserve">          -Bafra Yaprak Tütün İşletme Müdürlüğü</v>
          </cell>
          <cell r="F26" t="str">
            <v xml:space="preserve">          -Bafra Yaprak Tütün İşletme Müdürlüğü</v>
          </cell>
        </row>
        <row r="27">
          <cell r="A27" t="str">
            <v>1.01.00.04.07.01</v>
          </cell>
          <cell r="B27" t="str">
            <v>TEKEL</v>
          </cell>
          <cell r="C27" t="str">
            <v>TEKEL TÜT.MAM.TUZ ALKOL İŞL. A.Ş.</v>
          </cell>
          <cell r="D27" t="str">
            <v xml:space="preserve">       -Yaprak Tütün İşl. ve Ticareti Müessesesi </v>
          </cell>
          <cell r="E27" t="str">
            <v xml:space="preserve">          -Bafra Yaprak Tütün İşletme Müdürlüğü</v>
          </cell>
          <cell r="F27" t="str">
            <v xml:space="preserve">              -Alaçam Y.T. İşletme Müdürlüğü</v>
          </cell>
        </row>
        <row r="28">
          <cell r="A28" t="str">
            <v>1.01.00.04.08.00</v>
          </cell>
          <cell r="B28" t="str">
            <v>TEKEL</v>
          </cell>
          <cell r="C28" t="str">
            <v>TEKEL TÜT.MAM.TUZ ALKOL İŞL. A.Ş.</v>
          </cell>
          <cell r="D28" t="str">
            <v xml:space="preserve">       -Yaprak Tütün İşl. ve Ticareti Müessesesi </v>
          </cell>
          <cell r="E28" t="str">
            <v xml:space="preserve">          -Balıkesir Yaprak Tütün İşletme Müdürlüğü</v>
          </cell>
          <cell r="F28" t="str">
            <v xml:space="preserve">          -Balıkesir Yaprak Tütün İşletme Müdürlüğü</v>
          </cell>
        </row>
        <row r="29">
          <cell r="A29" t="str">
            <v>1.01.00.04.08.01</v>
          </cell>
          <cell r="B29" t="str">
            <v>TEKEL</v>
          </cell>
          <cell r="C29" t="str">
            <v>TEKEL TÜT.MAM.TUZ ALKOL İŞL. A.Ş.</v>
          </cell>
          <cell r="D29" t="str">
            <v xml:space="preserve">       -Yaprak Tütün İşl. ve Ticareti Müessesesi </v>
          </cell>
          <cell r="E29" t="str">
            <v xml:space="preserve">          -Balıkesir Yaprak Tütün İşletme Müdürlüğü</v>
          </cell>
          <cell r="F29" t="str">
            <v xml:space="preserve">              -Sındırgı Y.T.İşletme Müdürlüğü</v>
          </cell>
        </row>
        <row r="30">
          <cell r="A30" t="str">
            <v>1.01.00.04.08.02</v>
          </cell>
          <cell r="B30" t="str">
            <v>TEKEL</v>
          </cell>
          <cell r="C30" t="str">
            <v>TEKEL TÜT.MAM.TUZ ALKOL İŞL. A.Ş.</v>
          </cell>
          <cell r="D30" t="str">
            <v xml:space="preserve">       -Yaprak Tütün İşl. ve Ticareti Müessesesi </v>
          </cell>
          <cell r="E30" t="str">
            <v xml:space="preserve">          -Balıkesir Yaprak Tütün İşletme Müdürlüğü</v>
          </cell>
          <cell r="F30" t="str">
            <v xml:space="preserve">              -Savaştepe Y.T Işletme Müdürlüğü</v>
          </cell>
        </row>
        <row r="31">
          <cell r="A31" t="str">
            <v>1.01.00.04.08.03</v>
          </cell>
          <cell r="B31" t="str">
            <v>TEKEL</v>
          </cell>
          <cell r="C31" t="str">
            <v>TEKEL TÜT.MAM.TUZ ALKOL İŞL. A.Ş.</v>
          </cell>
          <cell r="D31" t="str">
            <v xml:space="preserve">       -Yaprak Tütün İşl. ve Ticareti Müessesesi </v>
          </cell>
          <cell r="E31" t="str">
            <v xml:space="preserve">          -Balıkesir Yaprak Tütün İşletme Müdürlüğü</v>
          </cell>
          <cell r="F31" t="str">
            <v xml:space="preserve">              -İvrindi Y.T Işletme Müdürlüğü</v>
          </cell>
        </row>
        <row r="32">
          <cell r="A32" t="str">
            <v>1.01.00.04.08.04</v>
          </cell>
          <cell r="B32" t="str">
            <v>TEKEL</v>
          </cell>
          <cell r="C32" t="str">
            <v>TEKEL TÜT.MAM.TUZ ALKOL İŞL. A.Ş.</v>
          </cell>
          <cell r="D32" t="str">
            <v xml:space="preserve">       -Yaprak Tütün İşl. ve Ticareti Müessesesi </v>
          </cell>
          <cell r="E32" t="str">
            <v xml:space="preserve">          -Balıkesir Yaprak Tütün İşletme Müdürlüğü</v>
          </cell>
          <cell r="F32" t="str">
            <v xml:space="preserve">              -Bigadiç Y.T Işletme Müdürlüğü</v>
          </cell>
        </row>
        <row r="33">
          <cell r="A33" t="str">
            <v>1.01.00.04.08.05</v>
          </cell>
          <cell r="B33" t="str">
            <v>TEKEL</v>
          </cell>
          <cell r="C33" t="str">
            <v>TEKEL TÜT.MAM.TUZ ALKOL İŞL. A.Ş.</v>
          </cell>
          <cell r="D33" t="str">
            <v xml:space="preserve">       -Yaprak Tütün İşl. ve Ticareti Müessesesi </v>
          </cell>
          <cell r="E33" t="str">
            <v xml:space="preserve">          -Balıkesir Yaprak Tütün İşletme Müdürlüğü</v>
          </cell>
          <cell r="F33" t="str">
            <v xml:space="preserve">              -Altınova Y.T Işletme Müdürlüğü</v>
          </cell>
        </row>
        <row r="34">
          <cell r="A34" t="str">
            <v>1.01.00.04.09.00</v>
          </cell>
          <cell r="B34" t="str">
            <v>TEKEL</v>
          </cell>
          <cell r="C34" t="str">
            <v>TEKEL TÜT.MAM.TUZ ALKOL İŞL. A.Ş.</v>
          </cell>
          <cell r="D34" t="str">
            <v xml:space="preserve">       -Yaprak Tütün İşl. ve Ticareti Müessesesi </v>
          </cell>
          <cell r="E34" t="str">
            <v xml:space="preserve">          -Bandırma Yaprak Tütün İşletme Müdürlüğü</v>
          </cell>
          <cell r="F34" t="str">
            <v xml:space="preserve">          -Bandırma Yaprak Tütün İşletme Müdürlüğü</v>
          </cell>
        </row>
        <row r="35">
          <cell r="A35" t="str">
            <v>1.01.00.04.09.01</v>
          </cell>
          <cell r="B35" t="str">
            <v>TEKEL</v>
          </cell>
          <cell r="C35" t="str">
            <v>TEKEL TÜT.MAM.TUZ ALKOL İŞL. A.Ş.</v>
          </cell>
          <cell r="D35" t="str">
            <v xml:space="preserve">       -Yaprak Tütün İşl. ve Ticareti Müessesesi </v>
          </cell>
          <cell r="E35" t="str">
            <v xml:space="preserve">          -Bandırma Yaprak Tütün İşletme Müdürlüğü</v>
          </cell>
          <cell r="F35" t="str">
            <v xml:space="preserve">              -Hamdibey Y.T.İ.şletme Müdürlüğü</v>
          </cell>
        </row>
        <row r="36">
          <cell r="A36" t="str">
            <v>1.01.00.04.09.02</v>
          </cell>
          <cell r="B36" t="str">
            <v>TEKEL</v>
          </cell>
          <cell r="C36" t="str">
            <v>TEKEL TÜT.MAM.TUZ ALKOL İŞL. A.Ş.</v>
          </cell>
          <cell r="D36" t="str">
            <v xml:space="preserve">       -Yaprak Tütün İşl. ve Ticareti Müessesesi </v>
          </cell>
          <cell r="E36" t="str">
            <v xml:space="preserve">          -Bandırma Yaprak Tütün İşletme Müdürlüğü</v>
          </cell>
          <cell r="F36" t="str">
            <v xml:space="preserve">              -Yenice Y. T. İşletme Müdürlüğü</v>
          </cell>
        </row>
        <row r="37">
          <cell r="A37" t="str">
            <v>1.01.00.04.10.00</v>
          </cell>
          <cell r="B37" t="str">
            <v>TEKEL</v>
          </cell>
          <cell r="C37" t="str">
            <v>TEKEL TÜT.MAM.TUZ ALKOL İŞL. A.Ş.</v>
          </cell>
          <cell r="D37" t="str">
            <v xml:space="preserve">       -Yaprak Tütün İşl. ve Ticareti Müessesesi </v>
          </cell>
          <cell r="E37" t="str">
            <v xml:space="preserve">          -Batman Yaprak Tütün İşletme Müdürlüğü</v>
          </cell>
          <cell r="F37" t="str">
            <v xml:space="preserve">          -Batman Yaprak Tütün İşletme Müdürlüğü</v>
          </cell>
        </row>
        <row r="38">
          <cell r="A38" t="str">
            <v>1.01.00.04.10.01</v>
          </cell>
          <cell r="B38" t="str">
            <v>TEKEL</v>
          </cell>
          <cell r="C38" t="str">
            <v>TEKEL TÜT.MAM.TUZ ALKOL İŞL. A.Ş.</v>
          </cell>
          <cell r="D38" t="str">
            <v xml:space="preserve">       -Yaprak Tütün İşl. ve Ticareti Müessesesi </v>
          </cell>
          <cell r="E38" t="str">
            <v xml:space="preserve">          -Batman Yaprak Tütün İşletme Müdürlüğü</v>
          </cell>
          <cell r="F38" t="str">
            <v xml:space="preserve">              -Bekirhan Y.T.İşletme Müdürlüğü </v>
          </cell>
        </row>
        <row r="39">
          <cell r="A39" t="str">
            <v>1.01.00.04.10.02</v>
          </cell>
          <cell r="B39" t="str">
            <v>TEKEL</v>
          </cell>
          <cell r="C39" t="str">
            <v>TEKEL TÜT.MAM.TUZ ALKOL İŞL. A.Ş.</v>
          </cell>
          <cell r="D39" t="str">
            <v xml:space="preserve">       -Yaprak Tütün İşl. ve Ticareti Müessesesi </v>
          </cell>
          <cell r="E39" t="str">
            <v xml:space="preserve">          -Batman Yaprak Tütün İşletme Müdürlüğü</v>
          </cell>
          <cell r="F39" t="str">
            <v xml:space="preserve">              -Beşiri Y.T.İşletme Müdürlüğü</v>
          </cell>
        </row>
        <row r="40">
          <cell r="A40" t="str">
            <v>1.01.00.04.10.03</v>
          </cell>
          <cell r="B40" t="str">
            <v>TEKEL</v>
          </cell>
          <cell r="C40" t="str">
            <v>TEKEL TÜT.MAM.TUZ ALKOL İŞL. A.Ş.</v>
          </cell>
          <cell r="D40" t="str">
            <v xml:space="preserve">       -Yaprak Tütün İşl. ve Ticareti Müessesesi </v>
          </cell>
          <cell r="E40" t="str">
            <v xml:space="preserve">          -Batman Yaprak Tütün İşletme Müdürlüğü</v>
          </cell>
          <cell r="F40" t="str">
            <v xml:space="preserve">              -Kozluk Y.T.İşletme Müdürlüğü</v>
          </cell>
        </row>
        <row r="41">
          <cell r="A41" t="str">
            <v>1.01.00.04.10.04</v>
          </cell>
          <cell r="B41" t="str">
            <v>TEKEL</v>
          </cell>
          <cell r="C41" t="str">
            <v>TEKEL TÜT.MAM.TUZ ALKOL İŞL. A.Ş.</v>
          </cell>
          <cell r="D41" t="str">
            <v xml:space="preserve">       -Yaprak Tütün İşl. ve Ticareti Müessesesi </v>
          </cell>
          <cell r="E41" t="str">
            <v xml:space="preserve">          -Batman Yaprak Tütün İşletme Müdürlüğü</v>
          </cell>
          <cell r="F41" t="str">
            <v xml:space="preserve">              -Kurtalan Y.T.İşletme Müdürlüğü</v>
          </cell>
        </row>
        <row r="42">
          <cell r="A42" t="str">
            <v>1.01.00.04.10.05</v>
          </cell>
          <cell r="B42" t="str">
            <v>TEKEL</v>
          </cell>
          <cell r="C42" t="str">
            <v>TEKEL TÜT.MAM.TUZ ALKOL İŞL. A.Ş.</v>
          </cell>
          <cell r="D42" t="str">
            <v xml:space="preserve">       -Yaprak Tütün İşl. ve Ticareti Müessesesi </v>
          </cell>
          <cell r="E42" t="str">
            <v xml:space="preserve">          -Batman Yaprak Tütün İşletme Müdürlüğü</v>
          </cell>
          <cell r="F42" t="str">
            <v xml:space="preserve">              -Sason Y.T.İşletme Müdürlüğü</v>
          </cell>
        </row>
        <row r="43">
          <cell r="A43" t="str">
            <v>1.01.00.04.11.00</v>
          </cell>
          <cell r="B43" t="str">
            <v>TEKEL</v>
          </cell>
          <cell r="C43" t="str">
            <v>TEKEL TÜT.MAM.TUZ ALKOL İŞL. A.Ş.</v>
          </cell>
          <cell r="D43" t="str">
            <v xml:space="preserve">       -Yaprak Tütün İşl. ve Ticareti Müessesesi </v>
          </cell>
          <cell r="E43" t="str">
            <v xml:space="preserve">          -Bitlis Yaprak Tütün İşletme Müdürlüğü</v>
          </cell>
          <cell r="F43" t="str">
            <v xml:space="preserve">          -Bitlis Yaprak Tütün İşletme Müdürlüğü</v>
          </cell>
        </row>
        <row r="44">
          <cell r="A44" t="str">
            <v>1.01.00.04.11.01</v>
          </cell>
          <cell r="B44" t="str">
            <v>TEKEL</v>
          </cell>
          <cell r="C44" t="str">
            <v>TEKEL TÜT.MAM.TUZ ALKOL İŞL. A.Ş.</v>
          </cell>
          <cell r="D44" t="str">
            <v xml:space="preserve">       -Yaprak Tütün İşl. ve Ticareti Müessesesi </v>
          </cell>
          <cell r="E44" t="str">
            <v xml:space="preserve">          -Bitlis Yaprak Tütün İşletme Müdürlüğü</v>
          </cell>
          <cell r="F44" t="str">
            <v xml:space="preserve">              -Mutki Y.T. Bakım Deposu</v>
          </cell>
        </row>
        <row r="45">
          <cell r="A45" t="str">
            <v>1.01.00.04.11.02</v>
          </cell>
          <cell r="B45" t="str">
            <v>TEKEL</v>
          </cell>
          <cell r="C45" t="str">
            <v>TEKEL TÜT.MAM.TUZ ALKOL İŞL. A.Ş.</v>
          </cell>
          <cell r="D45" t="str">
            <v xml:space="preserve">       -Yaprak Tütün İşl. ve Ticareti Müessesesi </v>
          </cell>
          <cell r="E45" t="str">
            <v xml:space="preserve">          -Bitlis Yaprak Tütün İşletme Müdürlüğü</v>
          </cell>
          <cell r="F45" t="str">
            <v xml:space="preserve">              -Tatvan Y.T. Bakım Deposu</v>
          </cell>
        </row>
        <row r="46">
          <cell r="A46" t="str">
            <v>1.01.00.04.12.00</v>
          </cell>
          <cell r="B46" t="str">
            <v>TEKEL</v>
          </cell>
          <cell r="C46" t="str">
            <v>TEKEL TÜT.MAM.TUZ ALKOL İŞL. A.Ş.</v>
          </cell>
          <cell r="D46" t="str">
            <v xml:space="preserve">       -Yaprak Tütün İşl. ve Ticareti Müessesesi </v>
          </cell>
          <cell r="E46" t="str">
            <v xml:space="preserve">          -Şemdinli Y.T. Bakım Deposu</v>
          </cell>
          <cell r="F46" t="str">
            <v xml:space="preserve">          -Şemdinli Y.T. Bakım Deposu</v>
          </cell>
        </row>
        <row r="47">
          <cell r="A47" t="str">
            <v>1.01.00.04.13.00</v>
          </cell>
          <cell r="B47" t="str">
            <v>TEKEL</v>
          </cell>
          <cell r="C47" t="str">
            <v>TEKEL TÜT.MAM.TUZ ALKOL İŞL. A.Ş.</v>
          </cell>
          <cell r="D47" t="str">
            <v xml:space="preserve">       -Yaprak Tütün İşl. ve Ticareti Müessesesi </v>
          </cell>
          <cell r="E47" t="str">
            <v xml:space="preserve">          -Bursa Yaprak Tütün İşletme Müdürlüğü</v>
          </cell>
          <cell r="F47" t="str">
            <v xml:space="preserve">          -Bursa Yaprak Tütün İşletme Müdürlüğü</v>
          </cell>
        </row>
        <row r="48">
          <cell r="A48" t="str">
            <v>1.01.00.04.13.01</v>
          </cell>
          <cell r="B48" t="str">
            <v>TEKEL</v>
          </cell>
          <cell r="C48" t="str">
            <v>TEKEL TÜT.MAM.TUZ ALKOL İŞL. A.Ş.</v>
          </cell>
          <cell r="D48" t="str">
            <v xml:space="preserve">       -Yaprak Tütün İşl. ve Ticareti Müessesesi </v>
          </cell>
          <cell r="E48" t="str">
            <v xml:space="preserve">          -Bursa Yaprak Tütün İşletme Müdürlüğü</v>
          </cell>
          <cell r="F48" t="str">
            <v xml:space="preserve">              -İnegöl Y.T.İşletme Müdürlüğü</v>
          </cell>
        </row>
        <row r="49">
          <cell r="A49" t="str">
            <v>1.01.00.04.13.02</v>
          </cell>
          <cell r="B49" t="str">
            <v>TEKEL</v>
          </cell>
          <cell r="C49" t="str">
            <v>TEKEL TÜT.MAM.TUZ ALKOL İŞL. A.Ş.</v>
          </cell>
          <cell r="D49" t="str">
            <v xml:space="preserve">       -Yaprak Tütün İşl. ve Ticareti Müessesesi </v>
          </cell>
          <cell r="E49" t="str">
            <v xml:space="preserve">          -Bursa Yaprak Tütün İşletme Müdürlüğü</v>
          </cell>
          <cell r="F49" t="str">
            <v xml:space="preserve">              -Kemalpaşa Y.T.İşletme Müdürlüğü</v>
          </cell>
        </row>
        <row r="50">
          <cell r="A50" t="str">
            <v>1.01.00.04.13.03</v>
          </cell>
          <cell r="B50" t="str">
            <v>TEKEL</v>
          </cell>
          <cell r="C50" t="str">
            <v>TEKEL TÜT.MAM.TUZ ALKOL İŞL. A.Ş.</v>
          </cell>
          <cell r="D50" t="str">
            <v xml:space="preserve">       -Yaprak Tütün İşl. ve Ticareti Müessesesi </v>
          </cell>
          <cell r="E50" t="str">
            <v xml:space="preserve">          -Bursa Yaprak Tütün İşletme Müdürlüğü</v>
          </cell>
          <cell r="F50" t="str">
            <v xml:space="preserve">              -Keles Y.T. Alım Deposu</v>
          </cell>
        </row>
        <row r="51">
          <cell r="A51" t="str">
            <v>1.01.00.04.13.04</v>
          </cell>
          <cell r="B51" t="str">
            <v>TEKEL</v>
          </cell>
          <cell r="C51" t="str">
            <v>TEKEL TÜT.MAM.TUZ ALKOL İŞL. A.Ş.</v>
          </cell>
          <cell r="D51" t="str">
            <v xml:space="preserve">       -Yaprak Tütün İşl. ve Ticareti Müessesesi </v>
          </cell>
          <cell r="E51" t="str">
            <v xml:space="preserve">          -Bursa Yaprak Tütün İşletme Müdürlüğü</v>
          </cell>
          <cell r="F51" t="str">
            <v xml:space="preserve">              -Karaçalı Bakım Deposu</v>
          </cell>
        </row>
        <row r="52">
          <cell r="A52" t="str">
            <v>1.01.00.04.14.00</v>
          </cell>
          <cell r="B52" t="str">
            <v>TEKEL</v>
          </cell>
          <cell r="C52" t="str">
            <v>TEKEL TÜT.MAM.TUZ ALKOL İŞL. A.Ş.</v>
          </cell>
          <cell r="D52" t="str">
            <v xml:space="preserve">       -Yaprak Tütün İşl. ve Ticareti Müessesesi </v>
          </cell>
          <cell r="E52" t="str">
            <v xml:space="preserve">          -Denizli Yaprak Tütün İşletme Müdürlüğü</v>
          </cell>
          <cell r="F52" t="str">
            <v xml:space="preserve">          -Denizli Yaprak Tütün İşletme Müdürlüğü</v>
          </cell>
        </row>
        <row r="53">
          <cell r="A53" t="str">
            <v>1.01.00.04.14.01</v>
          </cell>
          <cell r="B53" t="str">
            <v>TEKEL</v>
          </cell>
          <cell r="C53" t="str">
            <v>TEKEL TÜT.MAM.TUZ ALKOL İŞL. A.Ş.</v>
          </cell>
          <cell r="D53" t="str">
            <v xml:space="preserve">       -Yaprak Tütün İşl. ve Ticareti Müessesesi </v>
          </cell>
          <cell r="E53" t="str">
            <v xml:space="preserve">          -Denizli Yaprak Tütün İşletme Müdürlüğü</v>
          </cell>
          <cell r="F53" t="str">
            <v xml:space="preserve">              -Acıpayam Y.T. İşletme Müdürlüğü</v>
          </cell>
        </row>
        <row r="54">
          <cell r="A54" t="str">
            <v>1.01.00.04.14.02</v>
          </cell>
          <cell r="B54" t="str">
            <v>TEKEL</v>
          </cell>
          <cell r="C54" t="str">
            <v>TEKEL TÜT.MAM.TUZ ALKOL İŞL. A.Ş.</v>
          </cell>
          <cell r="D54" t="str">
            <v xml:space="preserve">       -Yaprak Tütün İşl. ve Ticareti Müessesesi </v>
          </cell>
          <cell r="E54" t="str">
            <v xml:space="preserve">          -Denizli Yaprak Tütün İşletme Müdürlüğü</v>
          </cell>
          <cell r="F54" t="str">
            <v xml:space="preserve">              -Bekilli Bakım Amirliği</v>
          </cell>
        </row>
        <row r="55">
          <cell r="A55" t="str">
            <v>1.01.00.04.14.03</v>
          </cell>
          <cell r="B55" t="str">
            <v>TEKEL</v>
          </cell>
          <cell r="C55" t="str">
            <v>TEKEL TÜT.MAM.TUZ ALKOL İŞL. A.Ş.</v>
          </cell>
          <cell r="D55" t="str">
            <v xml:space="preserve">       -Yaprak Tütün İşl. ve Ticareti Müessesesi </v>
          </cell>
          <cell r="E55" t="str">
            <v xml:space="preserve">          -Denizli Yaprak Tütün İşletme Müdürlüğü</v>
          </cell>
          <cell r="F55" t="str">
            <v xml:space="preserve">              -Çivril Y.T.İşletme Müdürlüğü</v>
          </cell>
        </row>
        <row r="56">
          <cell r="A56" t="str">
            <v>1.01.00.04.14.04</v>
          </cell>
          <cell r="B56" t="str">
            <v>TEKEL</v>
          </cell>
          <cell r="C56" t="str">
            <v>TEKEL TÜT.MAM.TUZ ALKOL İŞL. A.Ş.</v>
          </cell>
          <cell r="D56" t="str">
            <v xml:space="preserve">       -Yaprak Tütün İşl. ve Ticareti Müessesesi </v>
          </cell>
          <cell r="E56" t="str">
            <v xml:space="preserve">          -Denizli Yaprak Tütün İşletme Müdürlüğü</v>
          </cell>
          <cell r="F56" t="str">
            <v xml:space="preserve">              -Güney Y.T.İşletme Müdürlüğü</v>
          </cell>
        </row>
        <row r="57">
          <cell r="A57" t="str">
            <v>1.01.00.04.14.05</v>
          </cell>
          <cell r="B57" t="str">
            <v>TEKEL</v>
          </cell>
          <cell r="C57" t="str">
            <v>TEKEL TÜT.MAM.TUZ ALKOL İŞL. A.Ş.</v>
          </cell>
          <cell r="D57" t="str">
            <v xml:space="preserve">       -Yaprak Tütün İşl. ve Ticareti Müessesesi </v>
          </cell>
          <cell r="E57" t="str">
            <v xml:space="preserve">          -Denizli Yaprak Tütün İşletme Müdürlüğü</v>
          </cell>
          <cell r="F57" t="str">
            <v xml:space="preserve">              -Nazilli Alım Memurluğu</v>
          </cell>
        </row>
        <row r="58">
          <cell r="A58" t="str">
            <v>1.01.00.04.14.06</v>
          </cell>
          <cell r="B58" t="str">
            <v>TEKEL</v>
          </cell>
          <cell r="C58" t="str">
            <v>TEKEL TÜT.MAM.TUZ ALKOL İŞL. A.Ş.</v>
          </cell>
          <cell r="D58" t="str">
            <v xml:space="preserve">       -Yaprak Tütün İşl. ve Ticareti Müessesesi </v>
          </cell>
          <cell r="E58" t="str">
            <v xml:space="preserve">          -Denizli Yaprak Tütün İşletme Müdürlüğü</v>
          </cell>
          <cell r="F58" t="str">
            <v xml:space="preserve">              -Tavas Y.T.İşletme Müdürlüğü</v>
          </cell>
        </row>
        <row r="59">
          <cell r="A59" t="str">
            <v>1.01.00.04.14.07</v>
          </cell>
          <cell r="B59" t="str">
            <v>TEKEL</v>
          </cell>
          <cell r="C59" t="str">
            <v>TEKEL TÜT.MAM.TUZ ALKOL İŞL. A.Ş.</v>
          </cell>
          <cell r="D59" t="str">
            <v xml:space="preserve">       -Yaprak Tütün İşl. ve Ticareti Müessesesi </v>
          </cell>
          <cell r="E59" t="str">
            <v xml:space="preserve">          -Denizli Yaprak Tütün İşletme Müdürlüğü</v>
          </cell>
          <cell r="F59" t="str">
            <v xml:space="preserve">              -Kale Y.T. İşletme Müdürlüğü</v>
          </cell>
        </row>
        <row r="60">
          <cell r="A60" t="str">
            <v>1.01.00.04.14.08</v>
          </cell>
          <cell r="B60" t="str">
            <v>TEKEL</v>
          </cell>
          <cell r="C60" t="str">
            <v>TEKEL TÜT.MAM.TUZ ALKOL İŞL. A.Ş.</v>
          </cell>
          <cell r="D60" t="str">
            <v xml:space="preserve">       -Yaprak Tütün İşl. ve Ticareti Müessesesi </v>
          </cell>
          <cell r="E60" t="str">
            <v xml:space="preserve">          -Denizli Yaprak Tütün İşletme Müdürlüğü</v>
          </cell>
          <cell r="F60" t="str">
            <v xml:space="preserve">              -Serinhisar Y.T.İşletme Müdürlüğü</v>
          </cell>
        </row>
        <row r="61">
          <cell r="A61" t="str">
            <v>1.01.00.04.14.09</v>
          </cell>
          <cell r="B61" t="str">
            <v>TEKEL</v>
          </cell>
          <cell r="C61" t="str">
            <v>TEKEL TÜT.MAM.TUZ ALKOL İŞL. A.Ş.</v>
          </cell>
          <cell r="D61" t="str">
            <v xml:space="preserve">       -Yaprak Tütün İşl. ve Ticareti Müessesesi </v>
          </cell>
          <cell r="E61" t="str">
            <v xml:space="preserve">          -Denizli Yaprak Tütün İşletme Müdürlüğü</v>
          </cell>
          <cell r="F61" t="str">
            <v xml:space="preserve">              -Buldan Y.T. İşletme Müdürlüğü</v>
          </cell>
        </row>
        <row r="62">
          <cell r="A62" t="str">
            <v>1.01.00.04.15.00</v>
          </cell>
          <cell r="B62" t="str">
            <v>TEKEL</v>
          </cell>
          <cell r="C62" t="str">
            <v>TEKEL TÜT.MAM.TUZ ALKOL İŞL. A.Ş.</v>
          </cell>
          <cell r="D62" t="str">
            <v xml:space="preserve">       -Yaprak Tütün İşl. ve Ticareti Müessesesi </v>
          </cell>
          <cell r="E62" t="str">
            <v xml:space="preserve">          -Diyarbakır Tütün İşletme Fab.  Müdürlüğü</v>
          </cell>
          <cell r="F62" t="str">
            <v xml:space="preserve">          -Diyarbakır Tütün İşletme Fab.  Müdürlüğü</v>
          </cell>
        </row>
        <row r="63">
          <cell r="A63" t="str">
            <v>1.01.00.04.15.01</v>
          </cell>
          <cell r="B63" t="str">
            <v>TEKEL</v>
          </cell>
          <cell r="C63" t="str">
            <v>TEKEL TÜT.MAM.TUZ ALKOL İŞL. A.Ş.</v>
          </cell>
          <cell r="D63" t="str">
            <v xml:space="preserve">       -Yaprak Tütün İşl. ve Ticareti Müessesesi </v>
          </cell>
          <cell r="E63" t="str">
            <v xml:space="preserve">          -Diyarbakır Tütün İşletme Fab.  Müdürlüğü</v>
          </cell>
          <cell r="F63" t="str">
            <v xml:space="preserve">              -Diyarbakır Y.T. İşletme Müdürlüğü</v>
          </cell>
        </row>
        <row r="64">
          <cell r="A64" t="str">
            <v>1.01.00.04.15.02</v>
          </cell>
          <cell r="B64" t="str">
            <v>TEKEL</v>
          </cell>
          <cell r="C64" t="str">
            <v>TEKEL TÜT.MAM.TUZ ALKOL İŞL. A.Ş.</v>
          </cell>
          <cell r="D64" t="str">
            <v xml:space="preserve">       -Yaprak Tütün İşl. ve Ticareti Müessesesi </v>
          </cell>
          <cell r="E64" t="str">
            <v xml:space="preserve">          -Diyarbakır Tütün İşletme Fab.  Müdürlüğü</v>
          </cell>
          <cell r="F64" t="str">
            <v xml:space="preserve">              -Silvan Y.T.İşletme Müdürlüğü</v>
          </cell>
        </row>
        <row r="65">
          <cell r="A65" t="str">
            <v>1.01.00.04.15.03</v>
          </cell>
          <cell r="B65" t="str">
            <v>TEKEL</v>
          </cell>
          <cell r="C65" t="str">
            <v>TEKEL TÜT.MAM.TUZ ALKOL İŞL. A.Ş.</v>
          </cell>
          <cell r="D65" t="str">
            <v xml:space="preserve">       -Yaprak Tütün İşl. ve Ticareti Müessesesi </v>
          </cell>
          <cell r="E65" t="str">
            <v xml:space="preserve">          -Diyarbakır Tütün İşletme Fab.  Müdürlüğü</v>
          </cell>
          <cell r="F65" t="str">
            <v xml:space="preserve">              -Bismil Y.T.İşletme Müdürlüğü</v>
          </cell>
        </row>
        <row r="66">
          <cell r="A66" t="str">
            <v>1.01.00.04.16.00</v>
          </cell>
          <cell r="B66" t="str">
            <v>TEKEL</v>
          </cell>
          <cell r="C66" t="str">
            <v>TEKEL TÜT.MAM.TUZ ALKOL İŞL. A.Ş.</v>
          </cell>
          <cell r="D66" t="str">
            <v xml:space="preserve">       -Yaprak Tütün İşl. ve Ticareti Müessesesi </v>
          </cell>
          <cell r="E66" t="str">
            <v xml:space="preserve">           -Hatay Yaprak Tütün İşletme Müdürlüğü</v>
          </cell>
          <cell r="F66" t="str">
            <v xml:space="preserve">           -Hatay Yaprak Tütün İşletme Müdürlüğü</v>
          </cell>
        </row>
        <row r="67">
          <cell r="A67" t="str">
            <v>1.01.00.04.16.01</v>
          </cell>
          <cell r="B67" t="str">
            <v>TEKEL</v>
          </cell>
          <cell r="C67" t="str">
            <v>TEKEL TÜT.MAM.TUZ ALKOL İŞL. A.Ş.</v>
          </cell>
          <cell r="D67" t="str">
            <v xml:space="preserve">       -Yaprak Tütün İşl. ve Ticareti Müessesesi </v>
          </cell>
          <cell r="E67" t="str">
            <v xml:space="preserve">           -Hatay Yaprak Tütün İşletme Müdürlüğü</v>
          </cell>
          <cell r="F67" t="str">
            <v xml:space="preserve">              -İskenderun Y.T. İşletme Müdürlüğü</v>
          </cell>
        </row>
        <row r="68">
          <cell r="A68" t="str">
            <v>1.01.00.04.16.02</v>
          </cell>
          <cell r="B68" t="str">
            <v>TEKEL</v>
          </cell>
          <cell r="C68" t="str">
            <v>TEKEL TÜT.MAM.TUZ ALKOL İŞL. A.Ş.</v>
          </cell>
          <cell r="D68" t="str">
            <v xml:space="preserve">       -Yaprak Tütün İşl. ve Ticareti Müessesesi </v>
          </cell>
          <cell r="E68" t="str">
            <v xml:space="preserve">           -Hatay Yaprak Tütün İşletme Müdürlüğü</v>
          </cell>
          <cell r="F68" t="str">
            <v xml:space="preserve">              -Yayladağ Y.T. İşletme Müdürlüğü</v>
          </cell>
        </row>
        <row r="69">
          <cell r="A69" t="str">
            <v>1.01.00.04.16.03</v>
          </cell>
          <cell r="B69" t="str">
            <v>TEKEL</v>
          </cell>
          <cell r="C69" t="str">
            <v>TEKEL TÜT.MAM.TUZ ALKOL İŞL. A.Ş.</v>
          </cell>
          <cell r="D69" t="str">
            <v xml:space="preserve">       -Yaprak Tütün İşl. ve Ticareti Müessesesi </v>
          </cell>
          <cell r="E69" t="str">
            <v xml:space="preserve">           -Hatay Yaprak Tütün İşletme Müdürlüğü</v>
          </cell>
          <cell r="F69" t="str">
            <v xml:space="preserve">              -Altınözü Y.T. İşletme Müdürlüğü</v>
          </cell>
        </row>
        <row r="70">
          <cell r="A70" t="str">
            <v>1.01.00.04.16.04</v>
          </cell>
          <cell r="B70" t="str">
            <v>TEKEL</v>
          </cell>
          <cell r="C70" t="str">
            <v>TEKEL TÜT.MAM.TUZ ALKOL İŞL. A.Ş.</v>
          </cell>
          <cell r="D70" t="str">
            <v xml:space="preserve">       -Yaprak Tütün İşl. ve Ticareti Müessesesi </v>
          </cell>
          <cell r="E70" t="str">
            <v xml:space="preserve">           -Hatay Yaprak Tütün İşletme Müdürlüğü</v>
          </cell>
          <cell r="F70" t="str">
            <v xml:space="preserve">              -Hassa Bakım Amirliği</v>
          </cell>
        </row>
        <row r="71">
          <cell r="A71" t="str">
            <v>1.01.00.04.17.00</v>
          </cell>
          <cell r="B71" t="str">
            <v>TEKEL</v>
          </cell>
          <cell r="C71" t="str">
            <v>TEKEL TÜT.MAM.TUZ ALKOL İŞL. A.Ş.</v>
          </cell>
          <cell r="D71" t="str">
            <v xml:space="preserve">       -Yaprak Tütün İşl. ve Ticareti Müessesesi </v>
          </cell>
          <cell r="E71" t="str">
            <v xml:space="preserve">           -İstanbul Yaprak Tütün İşletme Müdürlüğü</v>
          </cell>
          <cell r="F71" t="str">
            <v xml:space="preserve">           -İstanbul Yaprak Tütün İşletme Müdürlüğü</v>
          </cell>
        </row>
        <row r="72">
          <cell r="A72" t="str">
            <v>1.01.00.04.17.01</v>
          </cell>
          <cell r="B72" t="str">
            <v>TEKEL</v>
          </cell>
          <cell r="C72" t="str">
            <v>TEKEL TÜT.MAM.TUZ ALKOL İŞL. A.Ş.</v>
          </cell>
          <cell r="D72" t="str">
            <v xml:space="preserve">       -Yaprak Tütün İşl. ve Ticareti Müessesesi </v>
          </cell>
          <cell r="E72" t="str">
            <v xml:space="preserve">           -İstanbul Yaprak Tütün İşletme Müdürlüğü</v>
          </cell>
          <cell r="F72" t="str">
            <v xml:space="preserve">               -Şarköy Y.T. İşletme müdürlüğü</v>
          </cell>
        </row>
        <row r="73">
          <cell r="A73" t="str">
            <v>1.01.00.04.18.00</v>
          </cell>
          <cell r="B73" t="str">
            <v>TEKEL</v>
          </cell>
          <cell r="C73" t="str">
            <v>TEKEL TÜT.MAM.TUZ ALKOL İŞL. A.Ş.</v>
          </cell>
          <cell r="D73" t="str">
            <v xml:space="preserve">       -Yaprak Tütün İşl. ve Ticareti Müessesesi </v>
          </cell>
          <cell r="E73" t="str">
            <v xml:space="preserve">           -İzmir Yaprak Tütün İşletme Müdürlüğü</v>
          </cell>
          <cell r="F73" t="str">
            <v xml:space="preserve">           -İzmir Yaprak Tütün İşletme Müdürlüğü</v>
          </cell>
        </row>
        <row r="74">
          <cell r="A74" t="str">
            <v>1.01.00.04.18.01</v>
          </cell>
          <cell r="B74" t="str">
            <v>TEKEL</v>
          </cell>
          <cell r="C74" t="str">
            <v>TEKEL TÜT.MAM.TUZ ALKOL İŞL. A.Ş.</v>
          </cell>
          <cell r="D74" t="str">
            <v xml:space="preserve">       -Yaprak Tütün İşl. ve Ticareti Müessesesi </v>
          </cell>
          <cell r="E74" t="str">
            <v xml:space="preserve">           -İzmir Yaprak Tütün İşletme Müdürlüğü</v>
          </cell>
          <cell r="F74" t="str">
            <v xml:space="preserve">                -Alsancak Bakım Amirliği</v>
          </cell>
        </row>
        <row r="75">
          <cell r="A75" t="str">
            <v>1.01.00.04.18.02</v>
          </cell>
          <cell r="B75" t="str">
            <v>TEKEL</v>
          </cell>
          <cell r="C75" t="str">
            <v>TEKEL TÜT.MAM.TUZ ALKOL İŞL. A.Ş.</v>
          </cell>
          <cell r="D75" t="str">
            <v xml:space="preserve">       -Yaprak Tütün İşl. ve Ticareti Müessesesi </v>
          </cell>
          <cell r="E75" t="str">
            <v xml:space="preserve">           -İzmir Yaprak Tütün İşletme Müdürlüğü</v>
          </cell>
          <cell r="F75" t="str">
            <v xml:space="preserve">                -Balatçık Y.T. İşletme Müdürlüğü</v>
          </cell>
        </row>
        <row r="76">
          <cell r="A76" t="str">
            <v>1.01.00.04.18.03</v>
          </cell>
          <cell r="B76" t="str">
            <v>TEKEL</v>
          </cell>
          <cell r="C76" t="str">
            <v>TEKEL TÜT.MAM.TUZ ALKOL İŞL. A.Ş.</v>
          </cell>
          <cell r="D76" t="str">
            <v xml:space="preserve">       -Yaprak Tütün İşl. ve Ticareti Müessesesi </v>
          </cell>
          <cell r="E76" t="str">
            <v xml:space="preserve">           -İzmir Yaprak Tütün İşletme Müdürlüğü</v>
          </cell>
          <cell r="F76" t="str">
            <v xml:space="preserve">                -Bergama Y.T. İşletme Müdürlüğü</v>
          </cell>
        </row>
        <row r="77">
          <cell r="A77" t="str">
            <v>1.01.00.04.18.04</v>
          </cell>
          <cell r="B77" t="str">
            <v>TEKEL</v>
          </cell>
          <cell r="C77" t="str">
            <v>TEKEL TÜT.MAM.TUZ ALKOL İŞL. A.Ş.</v>
          </cell>
          <cell r="D77" t="str">
            <v xml:space="preserve">       -Yaprak Tütün İşl. ve Ticareti Müessesesi </v>
          </cell>
          <cell r="E77" t="str">
            <v xml:space="preserve">           -İzmir Yaprak Tütün İşletme Müdürlüğü</v>
          </cell>
          <cell r="F77" t="str">
            <v xml:space="preserve">                -Dikili Y.T. İşletme müdürlüğü</v>
          </cell>
        </row>
        <row r="78">
          <cell r="A78" t="str">
            <v>1.01.00.04.18.05</v>
          </cell>
          <cell r="B78" t="str">
            <v>TEKEL</v>
          </cell>
          <cell r="C78" t="str">
            <v>TEKEL TÜT.MAM.TUZ ALKOL İŞL. A.Ş.</v>
          </cell>
          <cell r="D78" t="str">
            <v xml:space="preserve">       -Yaprak Tütün İşl. ve Ticareti Müessesesi </v>
          </cell>
          <cell r="E78" t="str">
            <v xml:space="preserve">           -İzmir Yaprak Tütün İşletme Müdürlüğü</v>
          </cell>
          <cell r="F78" t="str">
            <v xml:space="preserve">                -Hatundere Y.T. İşletme müdürlüğü</v>
          </cell>
        </row>
        <row r="79">
          <cell r="A79" t="str">
            <v>1.01.00.04.18.06</v>
          </cell>
          <cell r="B79" t="str">
            <v>TEKEL</v>
          </cell>
          <cell r="C79" t="str">
            <v>TEKEL TÜT.MAM.TUZ ALKOL İŞL. A.Ş.</v>
          </cell>
          <cell r="D79" t="str">
            <v xml:space="preserve">       -Yaprak Tütün İşl. ve Ticareti Müessesesi </v>
          </cell>
          <cell r="E79" t="str">
            <v xml:space="preserve">           -İzmir Yaprak Tütün İşletme Müdürlüğü</v>
          </cell>
          <cell r="F79" t="str">
            <v xml:space="preserve">                -Kemalpaşa Y.T. İşletme müdürlüğü</v>
          </cell>
        </row>
        <row r="80">
          <cell r="A80" t="str">
            <v>1.01.00.04.18.07</v>
          </cell>
          <cell r="B80" t="str">
            <v>TEKEL</v>
          </cell>
          <cell r="C80" t="str">
            <v>TEKEL TÜT.MAM.TUZ ALKOL İŞL. A.Ş.</v>
          </cell>
          <cell r="D80" t="str">
            <v xml:space="preserve">       -Yaprak Tütün İşl. ve Ticareti Müessesesi </v>
          </cell>
          <cell r="E80" t="str">
            <v xml:space="preserve">           -İzmir Yaprak Tütün İşletme Müdürlüğü</v>
          </cell>
          <cell r="F80" t="str">
            <v xml:space="preserve">                -Kınık Y.T. İşletme müdürlüğü</v>
          </cell>
        </row>
        <row r="81">
          <cell r="A81" t="str">
            <v>1.01.00.04.18.08</v>
          </cell>
          <cell r="B81" t="str">
            <v>TEKEL</v>
          </cell>
          <cell r="C81" t="str">
            <v>TEKEL TÜT.MAM.TUZ ALKOL İŞL. A.Ş.</v>
          </cell>
          <cell r="D81" t="str">
            <v xml:space="preserve">       -Yaprak Tütün İşl. ve Ticareti Müessesesi </v>
          </cell>
          <cell r="E81" t="str">
            <v xml:space="preserve">           -İzmir Yaprak Tütün İşletme Müdürlüğü</v>
          </cell>
          <cell r="F81" t="str">
            <v xml:space="preserve">                -Kiraz Y.T. İşletme müdürlüğü</v>
          </cell>
        </row>
        <row r="82">
          <cell r="A82" t="str">
            <v>1.01.00.04.18.09</v>
          </cell>
          <cell r="B82" t="str">
            <v>TEKEL</v>
          </cell>
          <cell r="C82" t="str">
            <v>TEKEL TÜT.MAM.TUZ ALKOL İŞL. A.Ş.</v>
          </cell>
          <cell r="D82" t="str">
            <v xml:space="preserve">       -Yaprak Tütün İşl. ve Ticareti Müessesesi </v>
          </cell>
          <cell r="E82" t="str">
            <v xml:space="preserve">           -İzmir Yaprak Tütün İşletme Müdürlüğü</v>
          </cell>
          <cell r="F82" t="str">
            <v xml:space="preserve">                -M. Kemalpaşa Y.T. İşletme müdürlüğü</v>
          </cell>
        </row>
        <row r="83">
          <cell r="A83" t="str">
            <v>1.01.00.04.18.10</v>
          </cell>
          <cell r="B83" t="str">
            <v>TEKEL</v>
          </cell>
          <cell r="C83" t="str">
            <v>TEKEL TÜT.MAM.TUZ ALKOL İŞL. A.Ş.</v>
          </cell>
          <cell r="D83" t="str">
            <v xml:space="preserve">       -Yaprak Tütün İşl. ve Ticareti Müessesesi </v>
          </cell>
          <cell r="E83" t="str">
            <v xml:space="preserve">           -İzmir Yaprak Tütün İşletme Müdürlüğü</v>
          </cell>
          <cell r="F83" t="str">
            <v xml:space="preserve">                -Menderes Y.T. İşletme müdürlüğü</v>
          </cell>
        </row>
        <row r="84">
          <cell r="A84" t="str">
            <v>1.01.00.04.18.11</v>
          </cell>
          <cell r="B84" t="str">
            <v>TEKEL</v>
          </cell>
          <cell r="C84" t="str">
            <v>TEKEL TÜT.MAM.TUZ ALKOL İŞL. A.Ş.</v>
          </cell>
          <cell r="D84" t="str">
            <v xml:space="preserve">       -Yaprak Tütün İşl. ve Ticareti Müessesesi </v>
          </cell>
          <cell r="E84" t="str">
            <v xml:space="preserve">           -İzmir Yaprak Tütün İşletme Müdürlüğü</v>
          </cell>
          <cell r="F84" t="str">
            <v xml:space="preserve">                -Menemen Y.T. İşletme müdürlüğü</v>
          </cell>
        </row>
        <row r="85">
          <cell r="A85" t="str">
            <v>1.01.00.04.18.12</v>
          </cell>
          <cell r="B85" t="str">
            <v>TEKEL</v>
          </cell>
          <cell r="C85" t="str">
            <v>TEKEL TÜT.MAM.TUZ ALKOL İŞL. A.Ş.</v>
          </cell>
          <cell r="D85" t="str">
            <v xml:space="preserve">       -Yaprak Tütün İşl. ve Ticareti Müessesesi </v>
          </cell>
          <cell r="E85" t="str">
            <v xml:space="preserve">           -İzmir Yaprak Tütün İşletme Müdürlüğü</v>
          </cell>
          <cell r="F85" t="str">
            <v xml:space="preserve">                -Tire Y.T. İşletme müdürlüğü</v>
          </cell>
        </row>
        <row r="86">
          <cell r="A86" t="str">
            <v>1.01.00.04.18.13</v>
          </cell>
          <cell r="B86" t="str">
            <v>TEKEL</v>
          </cell>
          <cell r="C86" t="str">
            <v>TEKEL TÜT.MAM.TUZ ALKOL İŞL. A.Ş.</v>
          </cell>
          <cell r="D86" t="str">
            <v xml:space="preserve">       -Yaprak Tütün İşl. ve Ticareti Müessesesi </v>
          </cell>
          <cell r="E86" t="str">
            <v xml:space="preserve">           -İzmir Yaprak Tütün İşletme Müdürlüğü</v>
          </cell>
          <cell r="F86" t="str">
            <v xml:space="preserve">                -Tuzla Y.T. İşletme müdürlüğü</v>
          </cell>
        </row>
        <row r="87">
          <cell r="A87" t="str">
            <v>1.01.00.04.18.14</v>
          </cell>
          <cell r="B87" t="str">
            <v>TEKEL</v>
          </cell>
          <cell r="C87" t="str">
            <v>TEKEL TÜT.MAM.TUZ ALKOL İŞL. A.Ş.</v>
          </cell>
          <cell r="D87" t="str">
            <v xml:space="preserve">       -Yaprak Tütün İşl. ve Ticareti Müessesesi </v>
          </cell>
          <cell r="E87" t="str">
            <v xml:space="preserve">           -İzmir Yaprak Tütün İşletme Müdürlüğü</v>
          </cell>
          <cell r="F87" t="str">
            <v xml:space="preserve">                -Urla Y.T. İşletme müdürlüğü</v>
          </cell>
        </row>
        <row r="88">
          <cell r="A88" t="str">
            <v>1.01.00.04.18.15</v>
          </cell>
          <cell r="B88" t="str">
            <v>TEKEL</v>
          </cell>
          <cell r="C88" t="str">
            <v>TEKEL TÜT.MAM.TUZ ALKOL İŞL. A.Ş.</v>
          </cell>
          <cell r="D88" t="str">
            <v xml:space="preserve">       -Yaprak Tütün İşl. ve Ticareti Müessesesi </v>
          </cell>
          <cell r="E88" t="str">
            <v xml:space="preserve">           -İzmir Yaprak Tütün İşletme Müdürlüğü</v>
          </cell>
          <cell r="F88" t="str">
            <v xml:space="preserve">                -Yazıbaşı Y.T. İşletme müdürlüğü</v>
          </cell>
        </row>
        <row r="89">
          <cell r="A89" t="str">
            <v>1.01.00.04.19.00</v>
          </cell>
          <cell r="B89" t="str">
            <v>TEKEL</v>
          </cell>
          <cell r="C89" t="str">
            <v>TEKEL TÜT.MAM.TUZ ALKOL İŞL. A.Ş.</v>
          </cell>
          <cell r="D89" t="str">
            <v xml:space="preserve">       -Yaprak Tütün İşl. ve Ticareti Müessesesi </v>
          </cell>
          <cell r="E89" t="str">
            <v xml:space="preserve">            -Hendek Yaprak Tütün İşletme Müdürlüğü</v>
          </cell>
          <cell r="F89" t="str">
            <v xml:space="preserve">            -Hendek Yaprak Tütün İşletme Müdürlüğü</v>
          </cell>
        </row>
        <row r="90">
          <cell r="A90" t="str">
            <v>1.01.00.04.20.00</v>
          </cell>
          <cell r="B90" t="str">
            <v>TEKEL</v>
          </cell>
          <cell r="C90" t="str">
            <v>TEKEL TÜT.MAM.TUZ ALKOL İŞL. A.Ş.</v>
          </cell>
          <cell r="D90" t="str">
            <v xml:space="preserve">       -Yaprak Tütün İşl. ve Ticareti Müessesesi </v>
          </cell>
          <cell r="E90" t="str">
            <v xml:space="preserve">            -Malatya Yaprak Tütün İşletme Müdürlüğü</v>
          </cell>
          <cell r="F90" t="str">
            <v xml:space="preserve">            -Malatya Yaprak Tütün İşletme Müdürlüğü</v>
          </cell>
        </row>
        <row r="91">
          <cell r="A91" t="str">
            <v>1.01.00.04.20.01</v>
          </cell>
          <cell r="B91" t="str">
            <v>TEKEL</v>
          </cell>
          <cell r="C91" t="str">
            <v>TEKEL TÜT.MAM.TUZ ALKOL İŞL. A.Ş.</v>
          </cell>
          <cell r="D91" t="str">
            <v xml:space="preserve">       -Yaprak Tütün İşl. ve Ticareti Müessesesi </v>
          </cell>
          <cell r="E91" t="str">
            <v xml:space="preserve">            -Malatya Yaprak Tütün İşletme Müdürlüğü</v>
          </cell>
          <cell r="F91" t="str">
            <v xml:space="preserve">                 -Doğanşehir Y.T. İşletme Müdürlüğü</v>
          </cell>
        </row>
        <row r="92">
          <cell r="A92" t="str">
            <v>1.01.00.04.21.00</v>
          </cell>
          <cell r="B92" t="str">
            <v>TEKEL</v>
          </cell>
          <cell r="C92" t="str">
            <v>TEKEL TÜT.MAM.TUZ ALKOL İŞL. A.Ş.</v>
          </cell>
          <cell r="D92" t="str">
            <v xml:space="preserve">       -Yaprak Tütün İşl. ve Ticareti Müessesesi </v>
          </cell>
          <cell r="E92" t="str">
            <v xml:space="preserve">            -Manisa Yaprak Tütün İşletme Müdürlüğü</v>
          </cell>
          <cell r="F92" t="str">
            <v xml:space="preserve">            -Manisa Yaprak Tütün İşletme Müdürlüğü</v>
          </cell>
        </row>
        <row r="93">
          <cell r="A93" t="str">
            <v>1.01.00.04.21.01</v>
          </cell>
          <cell r="B93" t="str">
            <v>TEKEL</v>
          </cell>
          <cell r="C93" t="str">
            <v>TEKEL TÜT.MAM.TUZ ALKOL İŞL. A.Ş.</v>
          </cell>
          <cell r="D93" t="str">
            <v xml:space="preserve">       -Yaprak Tütün İşl. ve Ticareti Müessesesi </v>
          </cell>
          <cell r="E93" t="str">
            <v xml:space="preserve">            -Manisa Yaprak Tütün İşletme Müdürlüğü</v>
          </cell>
          <cell r="F93" t="str">
            <v xml:space="preserve">                 -Muradiye Y.T. Depoları</v>
          </cell>
        </row>
        <row r="94">
          <cell r="A94" t="str">
            <v>1.01.00.04.21.02</v>
          </cell>
          <cell r="B94" t="str">
            <v>TEKEL</v>
          </cell>
          <cell r="C94" t="str">
            <v>TEKEL TÜT.MAM.TUZ ALKOL İŞL. A.Ş.</v>
          </cell>
          <cell r="D94" t="str">
            <v xml:space="preserve">       -Yaprak Tütün İşl. ve Ticareti Müessesesi </v>
          </cell>
          <cell r="E94" t="str">
            <v xml:space="preserve">            -Manisa Yaprak Tütün İşletme Müdürlüğü</v>
          </cell>
          <cell r="F94" t="str">
            <v xml:space="preserve">                 -Kula Y.T. İşletme müdürlüğü</v>
          </cell>
        </row>
        <row r="95">
          <cell r="A95" t="str">
            <v>1.01.00.04.21.03</v>
          </cell>
          <cell r="B95" t="str">
            <v>TEKEL</v>
          </cell>
          <cell r="C95" t="str">
            <v>TEKEL TÜT.MAM.TUZ ALKOL İŞL. A.Ş.</v>
          </cell>
          <cell r="D95" t="str">
            <v xml:space="preserve">       -Yaprak Tütün İşl. ve Ticareti Müessesesi </v>
          </cell>
          <cell r="E95" t="str">
            <v xml:space="preserve">            -Manisa Yaprak Tütün İşletme Müdürlüğü</v>
          </cell>
          <cell r="F95" t="str">
            <v xml:space="preserve">                 -Salihli Y.T. İşletme müdürlüğü</v>
          </cell>
        </row>
        <row r="96">
          <cell r="A96" t="str">
            <v>1.01.00.04.21.04</v>
          </cell>
          <cell r="B96" t="str">
            <v>TEKEL</v>
          </cell>
          <cell r="C96" t="str">
            <v>TEKEL TÜT.MAM.TUZ ALKOL İŞL. A.Ş.</v>
          </cell>
          <cell r="D96" t="str">
            <v xml:space="preserve">       -Yaprak Tütün İşl. ve Ticareti Müessesesi </v>
          </cell>
          <cell r="E96" t="str">
            <v xml:space="preserve">            -Manisa Yaprak Tütün İşletme Müdürlüğü</v>
          </cell>
          <cell r="F96" t="str">
            <v xml:space="preserve">                 -Sarıgöl Y.T. İşletme Müdürlüğü</v>
          </cell>
        </row>
        <row r="97">
          <cell r="A97" t="str">
            <v>1.01.00.04.21.05</v>
          </cell>
          <cell r="B97" t="str">
            <v>TEKEL</v>
          </cell>
          <cell r="C97" t="str">
            <v>TEKEL TÜT.MAM.TUZ ALKOL İŞL. A.Ş.</v>
          </cell>
          <cell r="D97" t="str">
            <v xml:space="preserve">       -Yaprak Tütün İşl. ve Ticareti Müessesesi </v>
          </cell>
          <cell r="E97" t="str">
            <v xml:space="preserve">            -Manisa Yaprak Tütün İşletme Müdürlüğü</v>
          </cell>
          <cell r="F97" t="str">
            <v xml:space="preserve">                 -Selendi Y.T. İşletme Müdürlüğü</v>
          </cell>
        </row>
        <row r="98">
          <cell r="A98" t="str">
            <v>1.01.00.04.21.06</v>
          </cell>
          <cell r="B98" t="str">
            <v>TEKEL</v>
          </cell>
          <cell r="C98" t="str">
            <v>TEKEL TÜT.MAM.TUZ ALKOL İŞL. A.Ş.</v>
          </cell>
          <cell r="D98" t="str">
            <v xml:space="preserve">       -Yaprak Tütün İşl. ve Ticareti Müessesesi </v>
          </cell>
          <cell r="E98" t="str">
            <v xml:space="preserve">            -Manisa Yaprak Tütün İşletme Müdürlüğü</v>
          </cell>
          <cell r="F98" t="str">
            <v xml:space="preserve">                 -Osmancalı Y.T. İşletme Müdürlüğü</v>
          </cell>
        </row>
        <row r="99">
          <cell r="A99" t="str">
            <v>1.01.00.04.21.07</v>
          </cell>
          <cell r="B99" t="str">
            <v>TEKEL</v>
          </cell>
          <cell r="C99" t="str">
            <v>TEKEL TÜT.MAM.TUZ ALKOL İŞL. A.Ş.</v>
          </cell>
          <cell r="D99" t="str">
            <v xml:space="preserve">       -Yaprak Tütün İşl. ve Ticareti Müessesesi </v>
          </cell>
          <cell r="E99" t="str">
            <v xml:space="preserve">            -Manisa Yaprak Tütün İşletme Müdürlüğü</v>
          </cell>
          <cell r="F99" t="str">
            <v xml:space="preserve">                 -Alaşehir Y.T. İşletme Müdürlüğü</v>
          </cell>
        </row>
        <row r="100">
          <cell r="A100" t="str">
            <v>1.01.00.04.21.08</v>
          </cell>
          <cell r="B100" t="str">
            <v>TEKEL</v>
          </cell>
          <cell r="C100" t="str">
            <v>TEKEL TÜT.MAM.TUZ ALKOL İŞL. A.Ş.</v>
          </cell>
          <cell r="D100" t="str">
            <v xml:space="preserve">       -Yaprak Tütün İşl. ve Ticareti Müessesesi </v>
          </cell>
          <cell r="E100" t="str">
            <v xml:space="preserve">            -Manisa Yaprak Tütün İşletme Müdürlüğü</v>
          </cell>
          <cell r="F100" t="str">
            <v xml:space="preserve">                 -Ahmetli Y.T. İşletme Müdürlüğü</v>
          </cell>
        </row>
        <row r="101">
          <cell r="A101" t="str">
            <v>1.01.00.04.22.00</v>
          </cell>
          <cell r="B101" t="str">
            <v>TEKEL</v>
          </cell>
          <cell r="C101" t="str">
            <v>TEKEL TÜT.MAM.TUZ ALKOL İŞL. A.Ş.</v>
          </cell>
          <cell r="D101" t="str">
            <v xml:space="preserve">       -Yaprak Tütün İşl. ve Ticareti Müessesesi </v>
          </cell>
          <cell r="E101" t="str">
            <v xml:space="preserve">             -Milas Yaprak Tütün İşletme Müdürlüğü</v>
          </cell>
          <cell r="F101" t="str">
            <v xml:space="preserve">             -Milas Yaprak Tütün İşletme Müdürlüğü</v>
          </cell>
        </row>
        <row r="102">
          <cell r="A102" t="str">
            <v>1.01.00.04.22.01</v>
          </cell>
          <cell r="B102" t="str">
            <v>TEKEL</v>
          </cell>
          <cell r="C102" t="str">
            <v>TEKEL TÜT.MAM.TUZ ALKOL İŞL. A.Ş.</v>
          </cell>
          <cell r="D102" t="str">
            <v xml:space="preserve">       -Yaprak Tütün İşl. ve Ticareti Müessesesi </v>
          </cell>
          <cell r="E102" t="str">
            <v xml:space="preserve">             -Milas Yaprak Tütün İşletme Müdürlüğü</v>
          </cell>
          <cell r="F102" t="str">
            <v xml:space="preserve">                 -Yatağan Y.T. İşletme Müdürlüğü</v>
          </cell>
        </row>
        <row r="103">
          <cell r="A103" t="str">
            <v>1.01.00.04.23.00</v>
          </cell>
          <cell r="B103" t="str">
            <v>TEKEL</v>
          </cell>
          <cell r="C103" t="str">
            <v>TEKEL TÜT.MAM.TUZ ALKOL İŞL. A.Ş.</v>
          </cell>
          <cell r="D103" t="str">
            <v xml:space="preserve">       -Yaprak Tütün İşl. ve Ticareti Müessesesi </v>
          </cell>
          <cell r="E103" t="str">
            <v xml:space="preserve">             -Muğla Yaprak Tütün İşletme Müdürlüğü</v>
          </cell>
          <cell r="F103" t="str">
            <v xml:space="preserve">             -Muğla Yaprak Tütün İşletme Müdürlüğü</v>
          </cell>
        </row>
        <row r="104">
          <cell r="A104" t="str">
            <v>1.01.00.04.23.01</v>
          </cell>
          <cell r="B104" t="str">
            <v>TEKEL</v>
          </cell>
          <cell r="C104" t="str">
            <v>TEKEL TÜT.MAM.TUZ ALKOL İŞL. A.Ş.</v>
          </cell>
          <cell r="D104" t="str">
            <v xml:space="preserve">       -Yaprak Tütün İşl. ve Ticareti Müessesesi </v>
          </cell>
          <cell r="E104" t="str">
            <v xml:space="preserve">             -Muğla Yaprak Tütün İşletme Müdürlüğü</v>
          </cell>
          <cell r="F104" t="str">
            <v xml:space="preserve">                  -Fethiye Y.T. İşletme Müdürlüğü</v>
          </cell>
        </row>
        <row r="105">
          <cell r="A105" t="str">
            <v>1.01.00.04.24.00</v>
          </cell>
          <cell r="B105" t="str">
            <v>TEKEL</v>
          </cell>
          <cell r="C105" t="str">
            <v>TEKEL TÜT.MAM.TUZ ALKOL İŞL. A.Ş.</v>
          </cell>
          <cell r="D105" t="str">
            <v xml:space="preserve">       -Yaprak Tütün İşl. ve Ticareti Müessesesi </v>
          </cell>
          <cell r="E105" t="str">
            <v xml:space="preserve">             -Muş Yaprak Tütün İşletme Müdürlüğü</v>
          </cell>
          <cell r="F105" t="str">
            <v xml:space="preserve">             -Muş Yaprak Tütün İşletme Müdürlüğü</v>
          </cell>
        </row>
        <row r="106">
          <cell r="A106" t="str">
            <v>1.01.00.04.25.00</v>
          </cell>
          <cell r="B106" t="str">
            <v>TEKEL</v>
          </cell>
          <cell r="C106" t="str">
            <v>TEKEL TÜT.MAM.TUZ ALKOL İŞL. A.Ş.</v>
          </cell>
          <cell r="D106" t="str">
            <v xml:space="preserve">       -Yaprak Tütün İşl. ve Ticareti Müessesesi </v>
          </cell>
          <cell r="E106" t="str">
            <v xml:space="preserve">             -Samsun Yaprak Tütün İşletme Müdürlüğü</v>
          </cell>
          <cell r="F106" t="str">
            <v xml:space="preserve">             -Samsun Yaprak Tütün İşletme Müdürlüğü</v>
          </cell>
        </row>
        <row r="107">
          <cell r="A107" t="str">
            <v>1.01.00.04.25.01</v>
          </cell>
          <cell r="B107" t="str">
            <v>TEKEL</v>
          </cell>
          <cell r="C107" t="str">
            <v>TEKEL TÜT.MAM.TUZ ALKOL İŞL. A.Ş.</v>
          </cell>
          <cell r="D107" t="str">
            <v xml:space="preserve">       -Yaprak Tütün İşl. ve Ticareti Müessesesi </v>
          </cell>
          <cell r="E107" t="str">
            <v xml:space="preserve">             -Samsun Yaprak Tütün İşletme Müdürlüğü</v>
          </cell>
          <cell r="F107" t="str">
            <v xml:space="preserve">                  -Ahullu Bakım Atölyesi</v>
          </cell>
        </row>
        <row r="108">
          <cell r="A108" t="str">
            <v>1.01.00.04.25.02</v>
          </cell>
          <cell r="B108" t="str">
            <v>TEKEL</v>
          </cell>
          <cell r="C108" t="str">
            <v>TEKEL TÜT.MAM.TUZ ALKOL İŞL. A.Ş.</v>
          </cell>
          <cell r="D108" t="str">
            <v xml:space="preserve">       -Yaprak Tütün İşl. ve Ticareti Müessesesi </v>
          </cell>
          <cell r="E108" t="str">
            <v xml:space="preserve">             -Samsun Yaprak Tütün İşletme Müdürlüğü</v>
          </cell>
          <cell r="F108" t="str">
            <v xml:space="preserve">                  -19 Mayıs Y.T. İşletme Müdürlüğü</v>
          </cell>
        </row>
        <row r="109">
          <cell r="A109" t="str">
            <v>1.01.00.04.25.03</v>
          </cell>
          <cell r="B109" t="str">
            <v>TEKEL</v>
          </cell>
          <cell r="C109" t="str">
            <v>TEKEL TÜT.MAM.TUZ ALKOL İŞL. A.Ş.</v>
          </cell>
          <cell r="D109" t="str">
            <v xml:space="preserve">       -Yaprak Tütün İşl. ve Ticareti Müessesesi </v>
          </cell>
          <cell r="E109" t="str">
            <v xml:space="preserve">             -Samsun Yaprak Tütün İşletme Müdürlüğü</v>
          </cell>
          <cell r="F109" t="str">
            <v xml:space="preserve">                  -Havza Y.T. İşletme Müdürlüğü</v>
          </cell>
        </row>
        <row r="110">
          <cell r="A110" t="str">
            <v>1.01.00.04.25.04</v>
          </cell>
          <cell r="B110" t="str">
            <v>TEKEL</v>
          </cell>
          <cell r="C110" t="str">
            <v>TEKEL TÜT.MAM.TUZ ALKOL İŞL. A.Ş.</v>
          </cell>
          <cell r="D110" t="str">
            <v xml:space="preserve">       -Yaprak Tütün İşl. ve Ticareti Müessesesi </v>
          </cell>
          <cell r="E110" t="str">
            <v xml:space="preserve">             -Samsun Yaprak Tütün İşletme Müdürlüğü</v>
          </cell>
          <cell r="F110" t="str">
            <v xml:space="preserve">                  -Vezirköprü Y.T. İşletme Müdürlüğü</v>
          </cell>
        </row>
        <row r="111">
          <cell r="A111" t="str">
            <v>1.01.00.04.25.05</v>
          </cell>
          <cell r="B111" t="str">
            <v>TEKEL</v>
          </cell>
          <cell r="C111" t="str">
            <v>TEKEL TÜT.MAM.TUZ ALKOL İŞL. A.Ş.</v>
          </cell>
          <cell r="D111" t="str">
            <v xml:space="preserve">       -Yaprak Tütün İşl. ve Ticareti Müessesesi </v>
          </cell>
          <cell r="E111" t="str">
            <v xml:space="preserve">             -Samsun Yaprak Tütün İşletme Müdürlüğü</v>
          </cell>
          <cell r="F111" t="str">
            <v xml:space="preserve">                  -Tekkeköy Y.T. İşletme Müdürlüğü</v>
          </cell>
        </row>
        <row r="112">
          <cell r="A112" t="str">
            <v>1.01.00.04.25.06</v>
          </cell>
          <cell r="B112" t="str">
            <v>TEKEL</v>
          </cell>
          <cell r="C112" t="str">
            <v>TEKEL TÜT.MAM.TUZ ALKOL İŞL. A.Ş.</v>
          </cell>
          <cell r="D112" t="str">
            <v xml:space="preserve">       -Yaprak Tütün İşl. ve Ticareti Müessesesi </v>
          </cell>
          <cell r="E112" t="str">
            <v xml:space="preserve">             -Samsun Yaprak Tütün İşletme Müdürlüğü</v>
          </cell>
          <cell r="F112" t="str">
            <v xml:space="preserve">                  -Tokat Yaprak Tütün İşletme Müdürlüğü</v>
          </cell>
        </row>
        <row r="113">
          <cell r="A113" t="str">
            <v>1.01.00.04.25.07</v>
          </cell>
          <cell r="B113" t="str">
            <v>TEKEL</v>
          </cell>
          <cell r="C113" t="str">
            <v>TEKEL TÜT.MAM.TUZ ALKOL İŞL. A.Ş.</v>
          </cell>
          <cell r="D113" t="str">
            <v xml:space="preserve">       -Yaprak Tütün İşl. ve Ticareti Müessesesi </v>
          </cell>
          <cell r="E113" t="str">
            <v xml:space="preserve">             -Samsun Yaprak Tütün İşletme Müdürlüğü</v>
          </cell>
          <cell r="F113" t="str">
            <v xml:space="preserve">                  -Erbaa  Y.T. İşletme Müdürlüğü</v>
          </cell>
        </row>
        <row r="114">
          <cell r="A114" t="str">
            <v>1.01.00.04.25.08</v>
          </cell>
          <cell r="B114" t="str">
            <v>TEKEL</v>
          </cell>
          <cell r="C114" t="str">
            <v>TEKEL TÜT.MAM.TUZ ALKOL İŞL. A.Ş.</v>
          </cell>
          <cell r="D114" t="str">
            <v xml:space="preserve">       -Yaprak Tütün İşl. ve Ticareti Müessesesi </v>
          </cell>
          <cell r="E114" t="str">
            <v xml:space="preserve">             -Samsun Yaprak Tütün İşletme Müdürlüğü</v>
          </cell>
          <cell r="F114" t="str">
            <v xml:space="preserve">                  -Gümüşhacıköy Y.T. İşletme Müdürlüğü</v>
          </cell>
        </row>
        <row r="115">
          <cell r="A115" t="str">
            <v>1.01.00.04.25.09</v>
          </cell>
          <cell r="B115" t="str">
            <v>TEKEL</v>
          </cell>
          <cell r="C115" t="str">
            <v>TEKEL TÜT.MAM.TUZ ALKOL İŞL. A.Ş.</v>
          </cell>
          <cell r="D115" t="str">
            <v xml:space="preserve">       -Yaprak Tütün İşl. ve Ticareti Müessesesi </v>
          </cell>
          <cell r="E115" t="str">
            <v xml:space="preserve">             -Samsun Yaprak Tütün İşletme Müdürlüğü</v>
          </cell>
          <cell r="F115" t="str">
            <v xml:space="preserve">                  -Niksar Y.T. İşletme Müdürlüğü</v>
          </cell>
        </row>
        <row r="116">
          <cell r="A116" t="str">
            <v>1.01.00.04.25.10</v>
          </cell>
          <cell r="B116" t="str">
            <v>TEKEL</v>
          </cell>
          <cell r="C116" t="str">
            <v>TEKEL TÜT.MAM.TUZ ALKOL İŞL. A.Ş.</v>
          </cell>
          <cell r="D116" t="str">
            <v xml:space="preserve">       -Yaprak Tütün İşl. ve Ticareti Müessesesi </v>
          </cell>
          <cell r="E116" t="str">
            <v xml:space="preserve">             -Samsun Yaprak Tütün İşletme Müdürlüğü</v>
          </cell>
          <cell r="F116" t="str">
            <v xml:space="preserve">                  -Merzifon Y.T. İşletme Müdürlüğü</v>
          </cell>
        </row>
        <row r="117">
          <cell r="A117" t="str">
            <v>1.01.00.04.25.11</v>
          </cell>
          <cell r="B117" t="str">
            <v>TEKEL</v>
          </cell>
          <cell r="C117" t="str">
            <v>TEKEL TÜT.MAM.TUZ ALKOL İŞL. A.Ş.</v>
          </cell>
          <cell r="D117" t="str">
            <v xml:space="preserve">       -Yaprak Tütün İşl. ve Ticareti Müessesesi </v>
          </cell>
          <cell r="E117" t="str">
            <v xml:space="preserve">             -Samsun Yaprak Tütün İşletme Müdürlüğü</v>
          </cell>
          <cell r="F117" t="str">
            <v xml:space="preserve">                  -Taşova Y.T. İşletme Müdürlüğü</v>
          </cell>
        </row>
        <row r="118">
          <cell r="A118" t="str">
            <v>1.01.00.04.25.12</v>
          </cell>
          <cell r="B118" t="str">
            <v>TEKEL</v>
          </cell>
          <cell r="C118" t="str">
            <v>TEKEL TÜT.MAM.TUZ ALKOL İŞL. A.Ş.</v>
          </cell>
          <cell r="D118" t="str">
            <v xml:space="preserve">       -Yaprak Tütün İşl. ve Ticareti Müessesesi </v>
          </cell>
          <cell r="E118" t="str">
            <v xml:space="preserve">             -Samsun Yaprak Tütün İşletme Müdürlüğü</v>
          </cell>
          <cell r="F118" t="str">
            <v xml:space="preserve">                  -Çarşamba Bakım Atölyesi</v>
          </cell>
        </row>
        <row r="119">
          <cell r="A119" t="str">
            <v>1.01.00.04.26.00</v>
          </cell>
          <cell r="B119" t="str">
            <v>TEKEL</v>
          </cell>
          <cell r="C119" t="str">
            <v>TEKEL TÜT.MAM.TUZ ALKOL İŞL. A.Ş.</v>
          </cell>
          <cell r="D119" t="str">
            <v xml:space="preserve">       -Yaprak Tütün İşl. ve Ticareti Müessesesi </v>
          </cell>
          <cell r="E119" t="str">
            <v xml:space="preserve">             -Trabzon Yaprak Tütün İşletme Müdürlüğü</v>
          </cell>
          <cell r="F119" t="str">
            <v xml:space="preserve">             -Trabzon Yaprak Tütün İşletme Müdürlüğü</v>
          </cell>
        </row>
        <row r="120">
          <cell r="A120" t="str">
            <v>1.01.00.04.27.00</v>
          </cell>
          <cell r="B120" t="str">
            <v>TEKEL</v>
          </cell>
          <cell r="C120" t="str">
            <v>TEKEL TÜT.MAM.TUZ ALKOL İŞL. A.Ş.</v>
          </cell>
          <cell r="D120" t="str">
            <v xml:space="preserve">       -Yaprak Tütün İşl. ve Ticareti Müessesesi </v>
          </cell>
          <cell r="E120" t="str">
            <v xml:space="preserve">             -Eşme Yaprak Tütün İşletme Müdürlüğü</v>
          </cell>
          <cell r="F120" t="str">
            <v xml:space="preserve">             -Eşme Yaprak Tütün İşletme Müdürlüğü</v>
          </cell>
        </row>
        <row r="121">
          <cell r="A121" t="str">
            <v>1.01.00.04.27.01</v>
          </cell>
          <cell r="B121" t="str">
            <v>TEKEL</v>
          </cell>
          <cell r="C121" t="str">
            <v>TEKEL TÜT.MAM.TUZ ALKOL İŞL. A.Ş.</v>
          </cell>
          <cell r="D121" t="str">
            <v xml:space="preserve">       -Yaprak Tütün İşl. ve Ticareti Müessesesi </v>
          </cell>
          <cell r="E121" t="str">
            <v xml:space="preserve">             -Eşme Yaprak Tütün İşletme Müdürlüğü</v>
          </cell>
          <cell r="F121" t="str">
            <v xml:space="preserve">                  -Ulubey Y.T. İşletme Müdürlüğü</v>
          </cell>
        </row>
        <row r="122">
          <cell r="A122" t="str">
            <v>1.01.00.04.27.02</v>
          </cell>
          <cell r="B122" t="str">
            <v>TEKEL</v>
          </cell>
          <cell r="C122" t="str">
            <v>TEKEL TÜT.MAM.TUZ ALKOL İŞL. A.Ş.</v>
          </cell>
          <cell r="D122" t="str">
            <v xml:space="preserve">       -Yaprak Tütün İşl. ve Ticareti Müessesesi </v>
          </cell>
          <cell r="E122" t="str">
            <v xml:space="preserve">             -Eşme Yaprak Tütün İşletme Müdürlüğü</v>
          </cell>
          <cell r="F122" t="str">
            <v xml:space="preserve">                  -Karahallı Y.T. İşletme Müdürlüğü</v>
          </cell>
        </row>
        <row r="123">
          <cell r="A123" t="str">
            <v>1.01.00.04.28.00</v>
          </cell>
          <cell r="B123" t="str">
            <v>TEKEL</v>
          </cell>
          <cell r="C123" t="str">
            <v>TEKEL TÜT.MAM.TUZ ALKOL İŞL. A.Ş.</v>
          </cell>
          <cell r="D123" t="str">
            <v xml:space="preserve">       -Yaprak Tütün İşl. ve Ticareti Müessesesi </v>
          </cell>
          <cell r="E123" t="str">
            <v xml:space="preserve">             -Sinop Yaprak Tütün İşletme Müdürlüğü</v>
          </cell>
          <cell r="F123" t="str">
            <v xml:space="preserve">             -Sinop Yaprak Tütün İşletme Müdürlüğü</v>
          </cell>
        </row>
        <row r="124">
          <cell r="A124" t="str">
            <v>1.01.00.04.28.01</v>
          </cell>
          <cell r="B124" t="str">
            <v>TEKEL</v>
          </cell>
          <cell r="C124" t="str">
            <v>TEKEL TÜT.MAM.TUZ ALKOL İŞL. A.Ş.</v>
          </cell>
          <cell r="D124" t="str">
            <v xml:space="preserve">       -Yaprak Tütün İşl. ve Ticareti Müessesesi </v>
          </cell>
          <cell r="E124" t="str">
            <v xml:space="preserve">             -Sinop Yaprak Tütün İşletme Müdürlüğü</v>
          </cell>
          <cell r="F124" t="str">
            <v xml:space="preserve">                  -Gerze Y.T. İşletme Müdürlüğü</v>
          </cell>
        </row>
        <row r="125">
          <cell r="A125" t="str">
            <v>1.01.00.04.29.00</v>
          </cell>
          <cell r="B125" t="str">
            <v>TEKEL</v>
          </cell>
          <cell r="C125" t="str">
            <v>TEKEL TÜT.MAM.TUZ ALKOL İŞL. A.Ş.</v>
          </cell>
          <cell r="D125" t="str">
            <v xml:space="preserve">       -Yaprak Tütün İşl. ve Ticareti Müessesesi </v>
          </cell>
          <cell r="E125" t="str">
            <v xml:space="preserve">             -Kocaeli Yaprak Tütün İşletme Müdürlüğü</v>
          </cell>
          <cell r="F125" t="str">
            <v xml:space="preserve">             -Kocaeli Yaprak Tütün İşletme Müdürlüğü</v>
          </cell>
        </row>
        <row r="126">
          <cell r="A126" t="str">
            <v>1.01.00.04.29.01</v>
          </cell>
          <cell r="B126" t="str">
            <v>TEKEL</v>
          </cell>
          <cell r="C126" t="str">
            <v>TEKEL TÜT.MAM.TUZ ALKOL İŞL. A.Ş.</v>
          </cell>
          <cell r="D126" t="str">
            <v xml:space="preserve">       -Yaprak Tütün İşl. ve Ticareti Müessesesi </v>
          </cell>
          <cell r="E126" t="str">
            <v xml:space="preserve">             -Kocaeli Yaprak Tütün İşletme Müdürlüğü</v>
          </cell>
          <cell r="F126" t="str">
            <v xml:space="preserve">                  -Geyve Y.T.İşletme Müdürlüğü</v>
          </cell>
        </row>
        <row r="127">
          <cell r="A127" t="str">
            <v>1.01.00.04.30.00</v>
          </cell>
          <cell r="B127" t="str">
            <v>TEKEL</v>
          </cell>
          <cell r="C127" t="str">
            <v>TEKEL TÜT.MAM.TUZ ALKOL İŞL. A.Ş.</v>
          </cell>
          <cell r="D127" t="str">
            <v xml:space="preserve">       -Yaprak Tütün İşl. ve Ticareti Müessesesi </v>
          </cell>
          <cell r="E127" t="str">
            <v xml:space="preserve">          -Bucak Yaprak Tütün İşletme Müdürlüğü</v>
          </cell>
          <cell r="F127" t="str">
            <v xml:space="preserve">          -Bucak Yaprak Tütün İşletme Müdürlüğü</v>
          </cell>
        </row>
        <row r="128">
          <cell r="A128" t="str">
            <v>1.01.00.04.31.00</v>
          </cell>
          <cell r="B128" t="str">
            <v>TEKEL</v>
          </cell>
          <cell r="C128" t="str">
            <v>TEKEL TÜT.MAM.TUZ ALKOL İŞL. A.Ş.</v>
          </cell>
          <cell r="D128" t="str">
            <v xml:space="preserve">       -Yaprak Tütün İşl. ve Ticareti Müessesesi </v>
          </cell>
          <cell r="E128" t="str">
            <v xml:space="preserve">             -Akçaabat Yaprak Tütün İşletme Müdürlüğü</v>
          </cell>
          <cell r="F128" t="str">
            <v xml:space="preserve">             -Akçaabat Yaprak Tütün İşletme Müdürlüğü</v>
          </cell>
        </row>
        <row r="129">
          <cell r="A129" t="str">
            <v>1.01.00.04.31.01</v>
          </cell>
          <cell r="B129" t="str">
            <v>TEKEL</v>
          </cell>
          <cell r="C129" t="str">
            <v>TEKEL TÜT.MAM.TUZ ALKOL İŞL. A.Ş.</v>
          </cell>
          <cell r="D129" t="str">
            <v xml:space="preserve">       -Yaprak Tütün İşl. ve Ticareti Müessesesi </v>
          </cell>
          <cell r="E129" t="str">
            <v xml:space="preserve">             -Akçaabat Yaprak Tütün İşletme Müdürlüğü</v>
          </cell>
          <cell r="F129" t="str">
            <v xml:space="preserve">                   -Şebinkarahisar Y.T. İşletme Müdürlüğü</v>
          </cell>
        </row>
        <row r="130">
          <cell r="A130" t="str">
            <v>1.01.00.04.32.00</v>
          </cell>
          <cell r="B130" t="str">
            <v>TEKEL</v>
          </cell>
          <cell r="C130" t="str">
            <v>TEKEL TÜT.MAM.TUZ ALKOL İŞL. A.Ş.</v>
          </cell>
          <cell r="D130" t="str">
            <v xml:space="preserve">       -Yaprak Tütün İşl. ve Ticareti Müessesesi </v>
          </cell>
          <cell r="E130" t="str">
            <v xml:space="preserve">             -Saruhanlı Yaprak Tütün İşletme Müdürlüğü</v>
          </cell>
          <cell r="F130" t="str">
            <v xml:space="preserve">             -Saruhanlı Yaprak Tütün İşletme Müdürlüğü</v>
          </cell>
        </row>
        <row r="131">
          <cell r="A131" t="str">
            <v>1.01.00.04.33.00</v>
          </cell>
          <cell r="B131" t="str">
            <v>TEKEL</v>
          </cell>
          <cell r="C131" t="str">
            <v>TEKEL TÜT.MAM.TUZ ALKOL İŞL. A.Ş.</v>
          </cell>
          <cell r="D131" t="str">
            <v xml:space="preserve">       -Yaprak Tütün İşl. ve Ticareti Müessesesi </v>
          </cell>
          <cell r="E131" t="str">
            <v xml:space="preserve">             -Taşköprü Jüp İpliği Fabrikası Müdürlüğü</v>
          </cell>
          <cell r="F131" t="str">
            <v xml:space="preserve">             -Taşköprü Jüp İpliği Fabrikası Müdürlüğü</v>
          </cell>
        </row>
        <row r="132">
          <cell r="A132" t="str">
            <v>1.01.00.04.34.00</v>
          </cell>
          <cell r="B132" t="str">
            <v>TEKEL</v>
          </cell>
          <cell r="C132" t="str">
            <v>TEKEL TÜT.MAM.TUZ ALKOL İŞL. A.Ş.</v>
          </cell>
          <cell r="D132" t="str">
            <v xml:space="preserve">       -Yaprak Tütün İşl. ve Ticareti Müessesesi </v>
          </cell>
          <cell r="E132" t="str">
            <v xml:space="preserve">             -Sivaslı Yaprak Tütün İşletme Müdürlüğü</v>
          </cell>
          <cell r="F132" t="str">
            <v xml:space="preserve">             -Sivaslı Yaprak Tütün İşletme Müdürlüğü</v>
          </cell>
        </row>
        <row r="133">
          <cell r="A133" t="str">
            <v>1.01.00.04.35.00</v>
          </cell>
          <cell r="B133" t="str">
            <v>TEKEL</v>
          </cell>
          <cell r="C133" t="str">
            <v>TEKEL TÜT.MAM.TUZ ALKOL İŞL. A.Ş.</v>
          </cell>
          <cell r="D133" t="str">
            <v xml:space="preserve">       -Yaprak Tütün İşl. ve Ticareti Müessesesi </v>
          </cell>
          <cell r="E133" t="str">
            <v xml:space="preserve">             -Cumaovası Yaprak Tütün İşletme Müdürlüğü</v>
          </cell>
          <cell r="F133" t="str">
            <v xml:space="preserve">             -Cumaovası Yaprak Tütün İşletme Müdürlüğü</v>
          </cell>
        </row>
        <row r="134">
          <cell r="A134" t="str">
            <v>1.01.01.00.00.00</v>
          </cell>
          <cell r="B134" t="str">
            <v>TEKEL</v>
          </cell>
          <cell r="C134" t="str">
            <v>SİGARA SAN.İŞL. VE TİC.A.Ş.</v>
          </cell>
          <cell r="D134" t="str">
            <v xml:space="preserve">       -Sigara Sanayii İşletmeleri Müessesesi</v>
          </cell>
          <cell r="E134" t="str">
            <v xml:space="preserve">       -Sigara Sanayii İşletmeleri Müessesesi</v>
          </cell>
          <cell r="F134" t="str">
            <v xml:space="preserve">       -Sigara Sanayii İşletmeleri Müessesesi</v>
          </cell>
        </row>
        <row r="135">
          <cell r="A135" t="str">
            <v>1.01.01.00.00.01</v>
          </cell>
          <cell r="B135" t="str">
            <v>TEKEL</v>
          </cell>
          <cell r="C135" t="str">
            <v>SİGARA SAN.İŞL. VE TİC.A.Ş.</v>
          </cell>
          <cell r="D135" t="str">
            <v xml:space="preserve">       -Sigara Sanayii İşletmeleri Müessesesi</v>
          </cell>
          <cell r="E135" t="str">
            <v xml:space="preserve">            -Adana Sigara Fabrikası Müdürlüğü</v>
          </cell>
          <cell r="F135" t="str">
            <v xml:space="preserve">            -Adana Sigara Fabrikası Müdürlüğü</v>
          </cell>
        </row>
        <row r="136">
          <cell r="A136" t="str">
            <v>1.01.01.00.00.13</v>
          </cell>
          <cell r="B136" t="str">
            <v>TEKEL</v>
          </cell>
          <cell r="C136" t="str">
            <v>SİGARA SAN.İŞL. VE TİC.A.Ş.</v>
          </cell>
          <cell r="D136" t="str">
            <v xml:space="preserve">       -Sigara Sanayii İşletmeleri Müessesesi</v>
          </cell>
          <cell r="E136" t="str">
            <v xml:space="preserve">            -Bitlis Sigara Fabrikası Müdürlüğü</v>
          </cell>
          <cell r="F136" t="str">
            <v xml:space="preserve">            -Bitlis Sigara Fabrikası Müdürlüğü</v>
          </cell>
        </row>
        <row r="137">
          <cell r="A137" t="str">
            <v>1.01.01.00.00.34</v>
          </cell>
          <cell r="B137" t="str">
            <v>TEKEL</v>
          </cell>
          <cell r="C137" t="str">
            <v>SİGARA SAN.İŞL. VE TİC.A.Ş.</v>
          </cell>
          <cell r="D137" t="str">
            <v xml:space="preserve">       -Sigara Sanayii İşletmeleri Müessesesi</v>
          </cell>
          <cell r="E137" t="str">
            <v xml:space="preserve">            -İstanbul Sigara Fabrikası Müdürlüğü</v>
          </cell>
          <cell r="F137" t="str">
            <v xml:space="preserve">            -İstanbul Sigara Fabrikası Müdürlüğü</v>
          </cell>
        </row>
        <row r="138">
          <cell r="A138" t="str">
            <v>1.01.01.00.00.44</v>
          </cell>
          <cell r="B138" t="str">
            <v>TEKEL</v>
          </cell>
          <cell r="C138" t="str">
            <v>SİGARA SAN.İŞL. VE TİC.A.Ş.</v>
          </cell>
          <cell r="D138" t="str">
            <v xml:space="preserve">       -Sigara Sanayii İşletmeleri Müessesesi</v>
          </cell>
          <cell r="E138" t="str">
            <v xml:space="preserve">            -Malatya Sigara Fabrikası Müdürlüğü</v>
          </cell>
          <cell r="F138" t="str">
            <v xml:space="preserve">            -Malatya Sigara Fabrikası Müdürlüğü</v>
          </cell>
        </row>
        <row r="139">
          <cell r="A139" t="str">
            <v>1.01.01.00.00.55</v>
          </cell>
          <cell r="B139" t="str">
            <v>TEKEL</v>
          </cell>
          <cell r="C139" t="str">
            <v>SİGARA SAN.İŞL. VE TİC.A.Ş.</v>
          </cell>
          <cell r="D139" t="str">
            <v xml:space="preserve">       -Sigara Sanayii İşletmeleri Müessesesi</v>
          </cell>
          <cell r="E139" t="str">
            <v xml:space="preserve">            -Samsun- Ballıca Sigara Fabrikası Müdürlüğü</v>
          </cell>
          <cell r="F139" t="str">
            <v xml:space="preserve">            -Samsun- Ballıca Sigara Fabrikası Müdürlüğü</v>
          </cell>
        </row>
        <row r="140">
          <cell r="A140" t="str">
            <v>1.01.01.00.00.60</v>
          </cell>
          <cell r="B140" t="str">
            <v>TEKEL</v>
          </cell>
          <cell r="C140" t="str">
            <v>SİGARA SAN.İŞL. VE TİC.A.Ş.</v>
          </cell>
          <cell r="D140" t="str">
            <v xml:space="preserve">       -Sigara Sanayii İşletmeleri Müessesesi</v>
          </cell>
          <cell r="E140" t="str">
            <v xml:space="preserve">            -Tokat Sigara Fabrikası Müdürlüğü</v>
          </cell>
          <cell r="F140" t="str">
            <v xml:space="preserve">            -Tokat Sigara Fabrikası Müdürlüğü</v>
          </cell>
        </row>
        <row r="141">
          <cell r="A141" t="str">
            <v>1.01.02.00.00.00</v>
          </cell>
          <cell r="B141" t="str">
            <v>TEKEL</v>
          </cell>
          <cell r="C141" t="str">
            <v>SİGARA PAZ.VE DAĞ. A.Ş.</v>
          </cell>
          <cell r="D141" t="str">
            <v xml:space="preserve">       -Pazarlama ve Dağıtım Müessesesi </v>
          </cell>
          <cell r="E141" t="str">
            <v xml:space="preserve">       -Pazarlama ve Dağıtım Müessesesi </v>
          </cell>
          <cell r="F141" t="str">
            <v xml:space="preserve">       -Pazarlama ve Dağıtım Müessesesi </v>
          </cell>
        </row>
        <row r="142">
          <cell r="A142" t="str">
            <v>1.01.02.00.01.00</v>
          </cell>
          <cell r="B142" t="str">
            <v>TEKEL</v>
          </cell>
          <cell r="C142" t="str">
            <v>SİGARA PAZ.VE DAĞ. A.Ş.</v>
          </cell>
          <cell r="D142" t="str">
            <v xml:space="preserve">       -Pazarlama ve Dağıtım Müessesesi </v>
          </cell>
          <cell r="E142" t="str">
            <v xml:space="preserve">           -Adana Pazarlama ve Dağıtım Başmüdürlüğü</v>
          </cell>
          <cell r="F142" t="str">
            <v xml:space="preserve">           -Adana Pazarlama ve Dağıtım Başmüdürlüğü</v>
          </cell>
        </row>
        <row r="143">
          <cell r="A143" t="str">
            <v>1.01.02.00.02.00</v>
          </cell>
          <cell r="B143" t="str">
            <v>TEKEL</v>
          </cell>
          <cell r="C143" t="str">
            <v>SİGARA PAZ.VE DAĞ. A.Ş.</v>
          </cell>
          <cell r="D143" t="str">
            <v xml:space="preserve">       -Pazarlama ve Dağıtım Müessesesi </v>
          </cell>
          <cell r="E143" t="str">
            <v xml:space="preserve">           -Adıyaman Pazarlama ve Dağıtım Başmüdürlüğü</v>
          </cell>
          <cell r="F143" t="str">
            <v xml:space="preserve">           -Adıyaman Pazarlama ve Dağıtım Başmüdürlüğü</v>
          </cell>
        </row>
        <row r="144">
          <cell r="A144" t="str">
            <v>1.01.02.00.03.00</v>
          </cell>
          <cell r="B144" t="str">
            <v>TEKEL</v>
          </cell>
          <cell r="C144" t="str">
            <v>SİGARA PAZ.VE DAĞ. A.Ş.</v>
          </cell>
          <cell r="D144" t="str">
            <v xml:space="preserve">       -Pazarlama ve Dağıtım Müessesesi </v>
          </cell>
          <cell r="E144" t="str">
            <v xml:space="preserve">           -Afyon Pazarlama ve Dağıtım Başmüdürlüğü</v>
          </cell>
          <cell r="F144" t="str">
            <v xml:space="preserve">           -Afyon Pazarlama ve Dağıtım Başmüdürlüğü</v>
          </cell>
        </row>
        <row r="145">
          <cell r="A145" t="str">
            <v>1.01.02.00.04.00</v>
          </cell>
          <cell r="B145" t="str">
            <v>TEKEL</v>
          </cell>
          <cell r="C145" t="str">
            <v>SİGARA PAZ.VE DAĞ. A.Ş.</v>
          </cell>
          <cell r="D145" t="str">
            <v xml:space="preserve">       -Pazarlama ve Dağıtım Müessesesi </v>
          </cell>
          <cell r="E145" t="str">
            <v xml:space="preserve">          - Ağrı Pazarlama ve Dağıtım Başmüdürlüğü</v>
          </cell>
          <cell r="F145" t="str">
            <v xml:space="preserve">          - Ağrı Pazarlama ve Dağıtım Başmüdürlüğü</v>
          </cell>
        </row>
        <row r="146">
          <cell r="A146" t="str">
            <v>1.01.02.00.05.00</v>
          </cell>
          <cell r="B146" t="str">
            <v>TEKEL</v>
          </cell>
          <cell r="C146" t="str">
            <v>SİGARA PAZ.VE DAĞ. A.Ş.</v>
          </cell>
          <cell r="D146" t="str">
            <v xml:space="preserve">       -Pazarlama ve Dağıtım Müessesesi </v>
          </cell>
          <cell r="E146" t="str">
            <v xml:space="preserve">           -Amasya Pazarlama ve Dağıtım Başmüdürlüğü</v>
          </cell>
          <cell r="F146" t="str">
            <v xml:space="preserve">           -Amasya Pazarlama ve Dağıtım Başmüdürlüğü</v>
          </cell>
        </row>
        <row r="147">
          <cell r="A147" t="str">
            <v>1.01.02.00.06.00</v>
          </cell>
          <cell r="B147" t="str">
            <v>TEKEL</v>
          </cell>
          <cell r="C147" t="str">
            <v>SİGARA PAZ.VE DAĞ. A.Ş.</v>
          </cell>
          <cell r="D147" t="str">
            <v xml:space="preserve">       -Pazarlama ve Dağıtım Müessesesi </v>
          </cell>
          <cell r="E147" t="str">
            <v xml:space="preserve">           -Ankara Pazarlama ve Dağıtım Başmüdürlüğü</v>
          </cell>
          <cell r="F147" t="str">
            <v xml:space="preserve">           -Ankara Pazarlama ve Dağıtım Başmüdürlüğü</v>
          </cell>
        </row>
        <row r="148">
          <cell r="A148" t="str">
            <v>1.01.02.00.07.00</v>
          </cell>
          <cell r="B148" t="str">
            <v>TEKEL</v>
          </cell>
          <cell r="C148" t="str">
            <v>SİGARA PAZ.VE DAĞ. A.Ş.</v>
          </cell>
          <cell r="D148" t="str">
            <v xml:space="preserve">       -Pazarlama ve Dağıtım Müessesesi </v>
          </cell>
          <cell r="E148" t="str">
            <v xml:space="preserve">           -Antalya Pazarlama ve Dağıtım Başmüdürlüğü</v>
          </cell>
          <cell r="F148" t="str">
            <v xml:space="preserve">           -Antalya Pazarlama ve Dağıtım Başmüdürlüğü</v>
          </cell>
        </row>
        <row r="149">
          <cell r="A149" t="str">
            <v>1.01.02.00.08.00</v>
          </cell>
          <cell r="B149" t="str">
            <v>TEKEL</v>
          </cell>
          <cell r="C149" t="str">
            <v>SİGARA PAZ.VE DAĞ. A.Ş.</v>
          </cell>
          <cell r="D149" t="str">
            <v xml:space="preserve">       -Pazarlama ve Dağıtım Müessesesi </v>
          </cell>
          <cell r="E149" t="str">
            <v xml:space="preserve">           -Artvin Pazarlama ve Dağıtım Başmüdürlüğü</v>
          </cell>
          <cell r="F149" t="str">
            <v xml:space="preserve">           -Artvin Pazarlama ve Dağıtım Başmüdürlüğü</v>
          </cell>
        </row>
        <row r="150">
          <cell r="A150" t="str">
            <v>1.01.02.00.09.00</v>
          </cell>
          <cell r="B150" t="str">
            <v>TEKEL</v>
          </cell>
          <cell r="C150" t="str">
            <v>SİGARA PAZ.VE DAĞ. A.Ş.</v>
          </cell>
          <cell r="D150" t="str">
            <v xml:space="preserve">       -Pazarlama ve Dağıtım Müessesesi </v>
          </cell>
          <cell r="E150" t="str">
            <v xml:space="preserve">           -Aydın Pazarlama ve Dağıtım Başmüdürlüğü</v>
          </cell>
          <cell r="F150" t="str">
            <v xml:space="preserve">           -Aydın Pazarlama ve Dağıtım Başmüdürlüğü</v>
          </cell>
        </row>
        <row r="151">
          <cell r="A151" t="str">
            <v>1.01.02.00.10.00</v>
          </cell>
          <cell r="B151" t="str">
            <v>TEKEL</v>
          </cell>
          <cell r="C151" t="str">
            <v>SİGARA PAZ.VE DAĞ. A.Ş.</v>
          </cell>
          <cell r="D151" t="str">
            <v xml:space="preserve">       -Pazarlama ve Dağıtım Müessesesi </v>
          </cell>
          <cell r="E151" t="str">
            <v xml:space="preserve">           -Balıkesir Pazarlama ve Dağıtım Başmüdürlüğü</v>
          </cell>
          <cell r="F151" t="str">
            <v xml:space="preserve">           -Balıkesir Pazarlama ve Dağıtım Başmüdürlüğü</v>
          </cell>
        </row>
        <row r="152">
          <cell r="A152" t="str">
            <v>1.01.02.00.11.00</v>
          </cell>
          <cell r="B152" t="str">
            <v>TEKEL</v>
          </cell>
          <cell r="C152" t="str">
            <v>SİGARA PAZ.VE DAĞ. A.Ş.</v>
          </cell>
          <cell r="D152" t="str">
            <v xml:space="preserve">       -Pazarlama ve Dağıtım Müessesesi </v>
          </cell>
          <cell r="E152" t="str">
            <v xml:space="preserve">           -Bilecik Pazarlama ve Dağıtım Başmüdürlüğü</v>
          </cell>
          <cell r="F152" t="str">
            <v xml:space="preserve">           -Bilecik Pazarlama ve Dağıtım Başmüdürlüğü</v>
          </cell>
        </row>
        <row r="153">
          <cell r="A153" t="str">
            <v>1.01.02.00.12.00</v>
          </cell>
          <cell r="B153" t="str">
            <v>TEKEL</v>
          </cell>
          <cell r="C153" t="str">
            <v>SİGARA PAZ.VE DAĞ. A.Ş.</v>
          </cell>
          <cell r="D153" t="str">
            <v xml:space="preserve">       -Pazarlama ve Dağıtım Müessesesi </v>
          </cell>
          <cell r="E153" t="str">
            <v xml:space="preserve">           -Bingöl Pazarlama ve Dağıtım Başmüdürlüğü</v>
          </cell>
          <cell r="F153" t="str">
            <v xml:space="preserve">           -Bingöl Pazarlama ve Dağıtım Başmüdürlüğü</v>
          </cell>
        </row>
        <row r="154">
          <cell r="A154" t="str">
            <v>1.01.02.00.13.00</v>
          </cell>
          <cell r="B154" t="str">
            <v>TEKEL</v>
          </cell>
          <cell r="C154" t="str">
            <v>SİGARA PAZ.VE DAĞ. A.Ş.</v>
          </cell>
          <cell r="D154" t="str">
            <v xml:space="preserve">       -Pazarlama ve Dağıtım Müessesesi </v>
          </cell>
          <cell r="E154" t="str">
            <v xml:space="preserve">           -Bitlis Pazarlama ve Dağıtım Başmüdürlüğü</v>
          </cell>
          <cell r="F154" t="str">
            <v xml:space="preserve">           -Bitlis Pazarlama ve Dağıtım Başmüdürlüğü</v>
          </cell>
        </row>
        <row r="155">
          <cell r="A155" t="str">
            <v>1.01.02.00.14.00</v>
          </cell>
          <cell r="B155" t="str">
            <v>TEKEL</v>
          </cell>
          <cell r="C155" t="str">
            <v>SİGARA PAZ.VE DAĞ. A.Ş.</v>
          </cell>
          <cell r="D155" t="str">
            <v xml:space="preserve">       -Pazarlama ve Dağıtım Müessesesi </v>
          </cell>
          <cell r="E155" t="str">
            <v xml:space="preserve">           -Bolu Pazarlama ve Dağıtım Başmüdürlüğü</v>
          </cell>
          <cell r="F155" t="str">
            <v xml:space="preserve">           -Bolu Pazarlama ve Dağıtım Başmüdürlüğü</v>
          </cell>
        </row>
        <row r="156">
          <cell r="A156" t="str">
            <v>1.01.02.00.15.00</v>
          </cell>
          <cell r="B156" t="str">
            <v>TEKEL</v>
          </cell>
          <cell r="C156" t="str">
            <v>SİGARA PAZ.VE DAĞ. A.Ş.</v>
          </cell>
          <cell r="D156" t="str">
            <v xml:space="preserve">       -Pazarlama ve Dağıtım Müessesesi </v>
          </cell>
          <cell r="E156" t="str">
            <v xml:space="preserve">           -Burdur Pazarlama ve Dağıtım Başmüdürlüğü</v>
          </cell>
          <cell r="F156" t="str">
            <v xml:space="preserve">           -Burdur Pazarlama ve Dağıtım Başmüdürlüğü</v>
          </cell>
        </row>
        <row r="157">
          <cell r="A157" t="str">
            <v>1.01.02.00.16.00</v>
          </cell>
          <cell r="B157" t="str">
            <v>TEKEL</v>
          </cell>
          <cell r="C157" t="str">
            <v>SİGARA PAZ.VE DAĞ. A.Ş.</v>
          </cell>
          <cell r="D157" t="str">
            <v xml:space="preserve">       -Pazarlama ve Dağıtım Müessesesi </v>
          </cell>
          <cell r="E157" t="str">
            <v xml:space="preserve">           -Bursa Pazarlama ve Dağıtım Başmüdürlüğü</v>
          </cell>
          <cell r="F157" t="str">
            <v xml:space="preserve">           -Bursa Pazarlama ve Dağıtım Başmüdürlüğü</v>
          </cell>
        </row>
        <row r="158">
          <cell r="A158" t="str">
            <v>1.01.02.00.17.00</v>
          </cell>
          <cell r="B158" t="str">
            <v>TEKEL</v>
          </cell>
          <cell r="C158" t="str">
            <v>SİGARA PAZ.VE DAĞ. A.Ş.</v>
          </cell>
          <cell r="D158" t="str">
            <v xml:space="preserve">       -Pazarlama ve Dağıtım Müessesesi </v>
          </cell>
          <cell r="E158" t="str">
            <v xml:space="preserve">           -Çanakkale Pazarlama ve Dağıtım Başmüdürlüğü</v>
          </cell>
          <cell r="F158" t="str">
            <v xml:space="preserve">           -Çanakkale Pazarlama ve Dağıtım Başmüdürlüğü</v>
          </cell>
        </row>
        <row r="159">
          <cell r="A159" t="str">
            <v>1.01.02.00.18.00</v>
          </cell>
          <cell r="B159" t="str">
            <v>TEKEL</v>
          </cell>
          <cell r="C159" t="str">
            <v>SİGARA PAZ.VE DAĞ. A.Ş.</v>
          </cell>
          <cell r="D159" t="str">
            <v xml:space="preserve">       -Pazarlama ve Dağıtım Müessesesi </v>
          </cell>
          <cell r="E159" t="str">
            <v xml:space="preserve">           -Çankırı Pazarlama ve Dağıtım Başmüdürlüğü</v>
          </cell>
          <cell r="F159" t="str">
            <v xml:space="preserve">           -Çankırı Pazarlama ve Dağıtım Başmüdürlüğü</v>
          </cell>
        </row>
        <row r="160">
          <cell r="A160" t="str">
            <v>1.01.02.00.19.00</v>
          </cell>
          <cell r="B160" t="str">
            <v>TEKEL</v>
          </cell>
          <cell r="C160" t="str">
            <v>SİGARA PAZ.VE DAĞ. A.Ş.</v>
          </cell>
          <cell r="D160" t="str">
            <v xml:space="preserve">       -Pazarlama ve Dağıtım Müessesesi </v>
          </cell>
          <cell r="E160" t="str">
            <v xml:space="preserve">           -Çorum Pazarlama ve Dağıtım Başmüdürlüğü</v>
          </cell>
          <cell r="F160" t="str">
            <v xml:space="preserve">           -Çorum Pazarlama ve Dağıtım Başmüdürlüğü</v>
          </cell>
        </row>
        <row r="161">
          <cell r="A161" t="str">
            <v>1.01.02.00.20.00</v>
          </cell>
          <cell r="B161" t="str">
            <v>TEKEL</v>
          </cell>
          <cell r="C161" t="str">
            <v>SİGARA PAZ.VE DAĞ. A.Ş.</v>
          </cell>
          <cell r="D161" t="str">
            <v xml:space="preserve">       -Pazarlama ve Dağıtım Müessesesi </v>
          </cell>
          <cell r="E161" t="str">
            <v xml:space="preserve">           -Denizli Pazarlama ve Dağıtım Başmüdürlüğü</v>
          </cell>
          <cell r="F161" t="str">
            <v xml:space="preserve">           -Denizli Pazarlama ve Dağıtım Başmüdürlüğü</v>
          </cell>
        </row>
        <row r="162">
          <cell r="A162" t="str">
            <v>1.01.02.00.21.00</v>
          </cell>
          <cell r="B162" t="str">
            <v>TEKEL</v>
          </cell>
          <cell r="C162" t="str">
            <v>SİGARA PAZ.VE DAĞ. A.Ş.</v>
          </cell>
          <cell r="D162" t="str">
            <v xml:space="preserve">       -Pazarlama ve Dağıtım Müessesesi </v>
          </cell>
          <cell r="E162" t="str">
            <v xml:space="preserve">           -Diyarbakır Pazarlama ve Dağıtım Başmüdürlüğü</v>
          </cell>
          <cell r="F162" t="str">
            <v xml:space="preserve">           -Diyarbakır Pazarlama ve Dağıtım Başmüdürlüğü</v>
          </cell>
        </row>
        <row r="163">
          <cell r="A163" t="str">
            <v>1.01.02.00.22.00</v>
          </cell>
          <cell r="B163" t="str">
            <v>TEKEL</v>
          </cell>
          <cell r="C163" t="str">
            <v>SİGARA PAZ.VE DAĞ. A.Ş.</v>
          </cell>
          <cell r="D163" t="str">
            <v xml:space="preserve">       -Pazarlama ve Dağıtım Müessesesi </v>
          </cell>
          <cell r="E163" t="str">
            <v xml:space="preserve">           -Edirne Pazarlama ve Dağıtım Başmüdürlüğü</v>
          </cell>
          <cell r="F163" t="str">
            <v xml:space="preserve">           -Edirne Pazarlama ve Dağıtım Başmüdürlüğü</v>
          </cell>
        </row>
        <row r="164">
          <cell r="A164" t="str">
            <v>1.01.02.00.23.00</v>
          </cell>
          <cell r="B164" t="str">
            <v>TEKEL</v>
          </cell>
          <cell r="C164" t="str">
            <v>SİGARA PAZ.VE DAĞ. A.Ş.</v>
          </cell>
          <cell r="D164" t="str">
            <v xml:space="preserve">       -Pazarlama ve Dağıtım Müessesesi </v>
          </cell>
          <cell r="E164" t="str">
            <v xml:space="preserve">           -Elazığ Pazarlama ve Dağıtım Başmüdürlüğü</v>
          </cell>
          <cell r="F164" t="str">
            <v xml:space="preserve">           -Elazığ Pazarlama ve Dağıtım Başmüdürlüğü</v>
          </cell>
        </row>
        <row r="165">
          <cell r="A165" t="str">
            <v>1.01.02.00.24.00</v>
          </cell>
          <cell r="B165" t="str">
            <v>TEKEL</v>
          </cell>
          <cell r="C165" t="str">
            <v>SİGARA PAZ.VE DAĞ. A.Ş.</v>
          </cell>
          <cell r="D165" t="str">
            <v xml:space="preserve">       -Pazarlama ve Dağıtım Müessesesi </v>
          </cell>
          <cell r="E165" t="str">
            <v xml:space="preserve">           -Erzincan Pazarlama ve Dağıtım Başmüdürlüğü</v>
          </cell>
          <cell r="F165" t="str">
            <v xml:space="preserve">           -Erzincan Pazarlama ve Dağıtım Başmüdürlüğü</v>
          </cell>
        </row>
        <row r="166">
          <cell r="A166" t="str">
            <v>1.01.02.00.25.00</v>
          </cell>
          <cell r="B166" t="str">
            <v>TEKEL</v>
          </cell>
          <cell r="C166" t="str">
            <v>SİGARA PAZ.VE DAĞ. A.Ş.</v>
          </cell>
          <cell r="D166" t="str">
            <v xml:space="preserve">       -Pazarlama ve Dağıtım Müessesesi </v>
          </cell>
          <cell r="E166" t="str">
            <v xml:space="preserve">           -Erzurum Pazarlama ve Dağıtım Başmüdürlüğü</v>
          </cell>
          <cell r="F166" t="str">
            <v xml:space="preserve">           -Erzurum Pazarlama ve Dağıtım Başmüdürlüğü</v>
          </cell>
        </row>
        <row r="167">
          <cell r="A167" t="str">
            <v>1.01.02.00.26.00</v>
          </cell>
          <cell r="B167" t="str">
            <v>TEKEL</v>
          </cell>
          <cell r="C167" t="str">
            <v>SİGARA PAZ.VE DAĞ. A.Ş.</v>
          </cell>
          <cell r="D167" t="str">
            <v xml:space="preserve">       -Pazarlama ve Dağıtım Müessesesi </v>
          </cell>
          <cell r="E167" t="str">
            <v xml:space="preserve">           -Eskişehir Pazarlama ve Dağıtım Başmüdürlüğü</v>
          </cell>
          <cell r="F167" t="str">
            <v xml:space="preserve">           -Eskişehir Pazarlama ve Dağıtım Başmüdürlüğü</v>
          </cell>
        </row>
        <row r="168">
          <cell r="A168" t="str">
            <v>1.01.02.00.27.00</v>
          </cell>
          <cell r="B168" t="str">
            <v>TEKEL</v>
          </cell>
          <cell r="C168" t="str">
            <v>SİGARA PAZ.VE DAĞ. A.Ş.</v>
          </cell>
          <cell r="D168" t="str">
            <v xml:space="preserve">       -Pazarlama ve Dağıtım Müessesesi </v>
          </cell>
          <cell r="E168" t="str">
            <v xml:space="preserve">           -Gaziantep Pazarlama ve Dağıtım Başmüdürlüğü</v>
          </cell>
          <cell r="F168" t="str">
            <v xml:space="preserve">           -Gaziantep Pazarlama ve Dağıtım Başmüdürlüğü</v>
          </cell>
        </row>
        <row r="169">
          <cell r="A169" t="str">
            <v>1.01.02.00.28.00</v>
          </cell>
          <cell r="B169" t="str">
            <v>TEKEL</v>
          </cell>
          <cell r="C169" t="str">
            <v>SİGARA PAZ.VE DAĞ. A.Ş.</v>
          </cell>
          <cell r="D169" t="str">
            <v xml:space="preserve">       -Pazarlama ve Dağıtım Müessesesi </v>
          </cell>
          <cell r="E169" t="str">
            <v xml:space="preserve">           -Giresun Pazarlama ve Dağıtım Başmüdürlüğü</v>
          </cell>
          <cell r="F169" t="str">
            <v xml:space="preserve">           -Giresun Pazarlama ve Dağıtım Başmüdürlüğü</v>
          </cell>
        </row>
        <row r="170">
          <cell r="A170" t="str">
            <v>1.01.02.00.29.00</v>
          </cell>
          <cell r="B170" t="str">
            <v>TEKEL</v>
          </cell>
          <cell r="C170" t="str">
            <v>SİGARA PAZ.VE DAĞ. A.Ş.</v>
          </cell>
          <cell r="D170" t="str">
            <v xml:space="preserve">       -Pazarlama ve Dağıtım Müessesesi </v>
          </cell>
          <cell r="E170" t="str">
            <v xml:space="preserve">           -Gümüşhane Pazarlama ve Dağıtım Başmüdürlüğü</v>
          </cell>
          <cell r="F170" t="str">
            <v xml:space="preserve">           -Gümüşhane Pazarlama ve Dağıtım Başmüdürlüğü</v>
          </cell>
        </row>
        <row r="171">
          <cell r="A171" t="str">
            <v>1.01.02.00.30.00</v>
          </cell>
          <cell r="B171" t="str">
            <v>TEKEL</v>
          </cell>
          <cell r="C171" t="str">
            <v>SİGARA PAZ.VE DAĞ. A.Ş.</v>
          </cell>
          <cell r="D171" t="str">
            <v xml:space="preserve">       -Pazarlama ve Dağıtım Müessesesi </v>
          </cell>
          <cell r="E171" t="str">
            <v xml:space="preserve">           -Hakkari Pazarlama ve Dağıtım Başmüdürlüğü</v>
          </cell>
          <cell r="F171" t="str">
            <v xml:space="preserve">           -Hakkari Pazarlama ve Dağıtım Başmüdürlüğü</v>
          </cell>
        </row>
        <row r="172">
          <cell r="A172" t="str">
            <v>1.01.02.00.31.00</v>
          </cell>
          <cell r="B172" t="str">
            <v>TEKEL</v>
          </cell>
          <cell r="C172" t="str">
            <v>SİGARA PAZ.VE DAĞ. A.Ş.</v>
          </cell>
          <cell r="D172" t="str">
            <v xml:space="preserve">       -Pazarlama ve Dağıtım Müessesesi </v>
          </cell>
          <cell r="E172" t="str">
            <v xml:space="preserve">           -Hatay Pazarlama ve Dağıtım Başmüdürlüğü</v>
          </cell>
          <cell r="F172" t="str">
            <v xml:space="preserve">           -Hatay Pazarlama ve Dağıtım Başmüdürlüğü</v>
          </cell>
        </row>
        <row r="173">
          <cell r="A173" t="str">
            <v>1.01.02.00.32.00</v>
          </cell>
          <cell r="B173" t="str">
            <v>TEKEL</v>
          </cell>
          <cell r="C173" t="str">
            <v>SİGARA PAZ.VE DAĞ. A.Ş.</v>
          </cell>
          <cell r="D173" t="str">
            <v xml:space="preserve">       -Pazarlama ve Dağıtım Müessesesi </v>
          </cell>
          <cell r="E173" t="str">
            <v xml:space="preserve">           -Isparta Pazarlama ve Dağıtım Başmüdürlüğü</v>
          </cell>
          <cell r="F173" t="str">
            <v xml:space="preserve">           -Isparta Pazarlama ve Dağıtım Başmüdürlüğü</v>
          </cell>
        </row>
        <row r="174">
          <cell r="A174" t="str">
            <v>1.01.02.00.33.00</v>
          </cell>
          <cell r="B174" t="str">
            <v>TEKEL</v>
          </cell>
          <cell r="C174" t="str">
            <v>SİGARA PAZ.VE DAĞ. A.Ş.</v>
          </cell>
          <cell r="D174" t="str">
            <v xml:space="preserve">       -Pazarlama ve Dağıtım Müessesesi </v>
          </cell>
          <cell r="E174" t="str">
            <v xml:space="preserve">           -Mersin  Pazarlama ve Dağıtım Başmüdürlüğü</v>
          </cell>
          <cell r="F174" t="str">
            <v xml:space="preserve">           -Mersin  Pazarlama ve Dağıtım Başmüdürlüğü</v>
          </cell>
        </row>
        <row r="175">
          <cell r="A175" t="str">
            <v>1.01.02.00.34B.00</v>
          </cell>
          <cell r="B175" t="str">
            <v>TEKEL</v>
          </cell>
          <cell r="C175" t="str">
            <v>SİGARA PAZ.VE DAĞ. A.Ş.</v>
          </cell>
          <cell r="D175" t="str">
            <v xml:space="preserve">       -Pazarlama ve Dağıtım Müessesesi </v>
          </cell>
          <cell r="E175" t="str">
            <v xml:space="preserve">           -İstanbul Avr.Y. Paz. ve Dağ. Başmüdürlüğü</v>
          </cell>
          <cell r="F175" t="str">
            <v xml:space="preserve">           -İstanbul Avr.Y. Paz. ve Dağ. Başmüdürlüğü</v>
          </cell>
        </row>
        <row r="176">
          <cell r="A176" t="str">
            <v>1.01.02.00.34K.00</v>
          </cell>
          <cell r="B176" t="str">
            <v>TEKEL</v>
          </cell>
          <cell r="C176" t="str">
            <v>SİGARA PAZ.VE DAĞ. A.Ş.</v>
          </cell>
          <cell r="D176" t="str">
            <v xml:space="preserve">       -Pazarlama ve Dağıtım Müessesesi </v>
          </cell>
          <cell r="E176" t="str">
            <v xml:space="preserve">           -İstanbul Ana.Y. Paz. ve Dağıtım Başmüdürlüğü</v>
          </cell>
          <cell r="F176" t="str">
            <v xml:space="preserve">           -İstanbul Ana.Y. Paz. ve Dağıtım Başmüdürlüğü</v>
          </cell>
        </row>
        <row r="177">
          <cell r="A177" t="str">
            <v>1.01.02.00.35.00</v>
          </cell>
          <cell r="B177" t="str">
            <v>TEKEL</v>
          </cell>
          <cell r="C177" t="str">
            <v>SİGARA PAZ.VE DAĞ. A.Ş.</v>
          </cell>
          <cell r="D177" t="str">
            <v xml:space="preserve">       -Pazarlama ve Dağıtım Müessesesi </v>
          </cell>
          <cell r="E177" t="str">
            <v xml:space="preserve">           -İzmir Pazarlama ve Dağıtım Başmüdürlüğü</v>
          </cell>
          <cell r="F177" t="str">
            <v xml:space="preserve">           -İzmir Pazarlama ve Dağıtım Başmüdürlüğü</v>
          </cell>
        </row>
        <row r="178">
          <cell r="A178" t="str">
            <v>1.01.02.00.36.00</v>
          </cell>
          <cell r="B178" t="str">
            <v>TEKEL</v>
          </cell>
          <cell r="C178" t="str">
            <v>SİGARA PAZ.VE DAĞ. A.Ş.</v>
          </cell>
          <cell r="D178" t="str">
            <v xml:space="preserve">       -Pazarlama ve Dağıtım Müessesesi </v>
          </cell>
          <cell r="E178" t="str">
            <v xml:space="preserve">           -Kars Pazarlama ve Dağıtım Başmüdürlüğü</v>
          </cell>
          <cell r="F178" t="str">
            <v xml:space="preserve">           -Kars Pazarlama ve Dağıtım Başmüdürlüğü</v>
          </cell>
        </row>
        <row r="179">
          <cell r="A179" t="str">
            <v>1.01.02.00.37.00</v>
          </cell>
          <cell r="B179" t="str">
            <v>TEKEL</v>
          </cell>
          <cell r="C179" t="str">
            <v>SİGARA PAZ.VE DAĞ. A.Ş.</v>
          </cell>
          <cell r="D179" t="str">
            <v xml:space="preserve">       -Pazarlama ve Dağıtım Müessesesi </v>
          </cell>
          <cell r="E179" t="str">
            <v xml:space="preserve">           -Kastamonu Pazarlama ve Dağıtım Başmüdürlüğü</v>
          </cell>
          <cell r="F179" t="str">
            <v xml:space="preserve">           -Kastamonu Pazarlama ve Dağıtım Başmüdürlüğü</v>
          </cell>
        </row>
        <row r="180">
          <cell r="A180" t="str">
            <v>1.01.02.00.38.00</v>
          </cell>
          <cell r="B180" t="str">
            <v>TEKEL</v>
          </cell>
          <cell r="C180" t="str">
            <v>SİGARA PAZ.VE DAĞ. A.Ş.</v>
          </cell>
          <cell r="D180" t="str">
            <v xml:space="preserve">       -Pazarlama ve Dağıtım Müessesesi </v>
          </cell>
          <cell r="E180" t="str">
            <v xml:space="preserve">           -Kayseri Pazarlama ve Dağıtım Başmüdürlüğü</v>
          </cell>
          <cell r="F180" t="str">
            <v xml:space="preserve">           -Kayseri Pazarlama ve Dağıtım Başmüdürlüğü</v>
          </cell>
        </row>
        <row r="181">
          <cell r="A181" t="str">
            <v>1.01.02.00.39.00</v>
          </cell>
          <cell r="B181" t="str">
            <v>TEKEL</v>
          </cell>
          <cell r="C181" t="str">
            <v>SİGARA PAZ.VE DAĞ. A.Ş.</v>
          </cell>
          <cell r="D181" t="str">
            <v xml:space="preserve">       -Pazarlama ve Dağıtım Müessesesi </v>
          </cell>
          <cell r="E181" t="str">
            <v xml:space="preserve">           -Kırklareli Pazarlama ve Dağıtım Başmüdürlüğü</v>
          </cell>
          <cell r="F181" t="str">
            <v xml:space="preserve">           -Kırklareli Pazarlama ve Dağıtım Başmüdürlüğü</v>
          </cell>
        </row>
        <row r="182">
          <cell r="A182" t="str">
            <v>1.01.02.00.40.00</v>
          </cell>
          <cell r="B182" t="str">
            <v>TEKEL</v>
          </cell>
          <cell r="C182" t="str">
            <v>SİGARA PAZ.VE DAĞ. A.Ş.</v>
          </cell>
          <cell r="D182" t="str">
            <v xml:space="preserve">       -Pazarlama ve Dağıtım Müessesesi </v>
          </cell>
          <cell r="E182" t="str">
            <v xml:space="preserve">           -Kırşehir Pazarlama ve Dağıtım Başmüdürlüğü</v>
          </cell>
          <cell r="F182" t="str">
            <v xml:space="preserve">           -Kırşehir Pazarlama ve Dağıtım Başmüdürlüğü</v>
          </cell>
        </row>
        <row r="183">
          <cell r="A183" t="str">
            <v>1.01.02.00.41.00</v>
          </cell>
          <cell r="B183" t="str">
            <v>TEKEL</v>
          </cell>
          <cell r="C183" t="str">
            <v>SİGARA PAZ.VE DAĞ. A.Ş.</v>
          </cell>
          <cell r="D183" t="str">
            <v xml:space="preserve">       -Pazarlama ve Dağıtım Müessesesi </v>
          </cell>
          <cell r="E183" t="str">
            <v xml:space="preserve">          -Kocaeli Pazarlama ve Dağıtım Başmüdürlüğü  </v>
          </cell>
          <cell r="F183" t="str">
            <v xml:space="preserve">          -Kocaeli Pazarlama ve Dağıtım Başmüdürlüğü  </v>
          </cell>
        </row>
        <row r="184">
          <cell r="A184" t="str">
            <v>1.01.02.00.42.00</v>
          </cell>
          <cell r="B184" t="str">
            <v>TEKEL</v>
          </cell>
          <cell r="C184" t="str">
            <v>SİGARA PAZ.VE DAĞ. A.Ş.</v>
          </cell>
          <cell r="D184" t="str">
            <v xml:space="preserve">       -Pazarlama ve Dağıtım Müessesesi </v>
          </cell>
          <cell r="E184" t="str">
            <v xml:space="preserve">         -Konya Pazarlama ve Dağıtım Başmüdürlüğü</v>
          </cell>
          <cell r="F184" t="str">
            <v xml:space="preserve">         -Konya Pazarlama ve Dağıtım Başmüdürlüğü</v>
          </cell>
        </row>
        <row r="185">
          <cell r="A185" t="str">
            <v>1.01.02.00.43.00</v>
          </cell>
          <cell r="B185" t="str">
            <v>TEKEL</v>
          </cell>
          <cell r="C185" t="str">
            <v>SİGARA PAZ.VE DAĞ. A.Ş.</v>
          </cell>
          <cell r="D185" t="str">
            <v xml:space="preserve">       -Pazarlama ve Dağıtım Müessesesi </v>
          </cell>
          <cell r="E185" t="str">
            <v xml:space="preserve">          -Kütahya Pazarlama ve Dağıtım Başmüdürlüğü</v>
          </cell>
          <cell r="F185" t="str">
            <v xml:space="preserve">          -Kütahya Pazarlama ve Dağıtım Başmüdürlüğü</v>
          </cell>
        </row>
        <row r="186">
          <cell r="A186" t="str">
            <v>1.01.02.00.44.00</v>
          </cell>
          <cell r="B186" t="str">
            <v>TEKEL</v>
          </cell>
          <cell r="C186" t="str">
            <v>SİGARA PAZ.VE DAĞ. A.Ş.</v>
          </cell>
          <cell r="D186" t="str">
            <v xml:space="preserve">       -Pazarlama ve Dağıtım Müessesesi </v>
          </cell>
          <cell r="E186" t="str">
            <v xml:space="preserve">           -Malatya Pazarlama ve Dağıtım Başmüdürlüğü</v>
          </cell>
          <cell r="F186" t="str">
            <v xml:space="preserve">           -Malatya Pazarlama ve Dağıtım Başmüdürlüğü</v>
          </cell>
        </row>
        <row r="187">
          <cell r="A187" t="str">
            <v>1.01.02.00.45.00</v>
          </cell>
          <cell r="B187" t="str">
            <v>TEKEL</v>
          </cell>
          <cell r="C187" t="str">
            <v>SİGARA PAZ.VE DAĞ. A.Ş.</v>
          </cell>
          <cell r="D187" t="str">
            <v xml:space="preserve">       -Pazarlama ve Dağıtım Müessesesi </v>
          </cell>
          <cell r="E187" t="str">
            <v xml:space="preserve">           -Manisa Pazarlama ve Dağıtım Başmüdürlüğü</v>
          </cell>
          <cell r="F187" t="str">
            <v xml:space="preserve">           -Manisa Pazarlama ve Dağıtım Başmüdürlüğü</v>
          </cell>
        </row>
        <row r="188">
          <cell r="A188" t="str">
            <v>1.01.02.00.46.00</v>
          </cell>
          <cell r="B188" t="str">
            <v>TEKEL</v>
          </cell>
          <cell r="C188" t="str">
            <v>SİGARA PAZ.VE DAĞ. A.Ş.</v>
          </cell>
          <cell r="D188" t="str">
            <v xml:space="preserve">       -Pazarlama ve Dağıtım Müessesesi </v>
          </cell>
          <cell r="E188" t="str">
            <v xml:space="preserve">           -K.maraş Pazarlama ve Dağıtım Başmüdürlüğü</v>
          </cell>
          <cell r="F188" t="str">
            <v xml:space="preserve">           -K.maraş Pazarlama ve Dağıtım Başmüdürlüğü</v>
          </cell>
        </row>
        <row r="189">
          <cell r="A189" t="str">
            <v>1.01.02.00.47.00</v>
          </cell>
          <cell r="B189" t="str">
            <v>TEKEL</v>
          </cell>
          <cell r="C189" t="str">
            <v>SİGARA PAZ.VE DAĞ. A.Ş.</v>
          </cell>
          <cell r="D189" t="str">
            <v xml:space="preserve">       -Pazarlama ve Dağıtım Müessesesi </v>
          </cell>
          <cell r="E189" t="str">
            <v xml:space="preserve">           -Mardin Pazarlama ve Dağıtım Başmüdürlüğü</v>
          </cell>
          <cell r="F189" t="str">
            <v xml:space="preserve">           -Mardin Pazarlama ve Dağıtım Başmüdürlüğü</v>
          </cell>
        </row>
        <row r="190">
          <cell r="A190" t="str">
            <v>1.01.02.00.48.00</v>
          </cell>
          <cell r="B190" t="str">
            <v>TEKEL</v>
          </cell>
          <cell r="C190" t="str">
            <v>SİGARA PAZ.VE DAĞ. A.Ş.</v>
          </cell>
          <cell r="D190" t="str">
            <v xml:space="preserve">       -Pazarlama ve Dağıtım Müessesesi </v>
          </cell>
          <cell r="E190" t="str">
            <v xml:space="preserve">           -Muğla Pazarlama ve Dağıtım Başmüdürlüğü</v>
          </cell>
          <cell r="F190" t="str">
            <v xml:space="preserve">           -Muğla Pazarlama ve Dağıtım Başmüdürlüğü</v>
          </cell>
        </row>
        <row r="191">
          <cell r="A191" t="str">
            <v>1.01.02.00.49.00</v>
          </cell>
          <cell r="B191" t="str">
            <v>TEKEL</v>
          </cell>
          <cell r="C191" t="str">
            <v>SİGARA PAZ.VE DAĞ. A.Ş.</v>
          </cell>
          <cell r="D191" t="str">
            <v xml:space="preserve">       -Pazarlama ve Dağıtım Müessesesi </v>
          </cell>
          <cell r="E191" t="str">
            <v xml:space="preserve">           -Muş Pazarlama ve Dağıtım Başmüdürlüğü</v>
          </cell>
          <cell r="F191" t="str">
            <v xml:space="preserve">           -Muş Pazarlama ve Dağıtım Başmüdürlüğü</v>
          </cell>
        </row>
        <row r="192">
          <cell r="A192" t="str">
            <v>1.01.02.00.50.00</v>
          </cell>
          <cell r="B192" t="str">
            <v>TEKEL</v>
          </cell>
          <cell r="C192" t="str">
            <v>SİGARA PAZ.VE DAĞ. A.Ş.</v>
          </cell>
          <cell r="D192" t="str">
            <v xml:space="preserve">       -Pazarlama ve Dağıtım Müessesesi </v>
          </cell>
          <cell r="E192" t="str">
            <v xml:space="preserve">           -Nevşehir Pazarlama ve Dağıtım Başmüdürlüğü</v>
          </cell>
          <cell r="F192" t="str">
            <v xml:space="preserve">           -Nevşehir Pazarlama ve Dağıtım Başmüdürlüğü</v>
          </cell>
        </row>
        <row r="193">
          <cell r="A193" t="str">
            <v>1.01.02.00.51.00</v>
          </cell>
          <cell r="B193" t="str">
            <v>TEKEL</v>
          </cell>
          <cell r="C193" t="str">
            <v>SİGARA PAZ.VE DAĞ. A.Ş.</v>
          </cell>
          <cell r="D193" t="str">
            <v xml:space="preserve">       -Pazarlama ve Dağıtım Müessesesi </v>
          </cell>
          <cell r="E193" t="str">
            <v xml:space="preserve">           -Niğde Pazarlama ve Dağıtım Başmüdürlüğü</v>
          </cell>
          <cell r="F193" t="str">
            <v xml:space="preserve">           -Niğde Pazarlama ve Dağıtım Başmüdürlüğü</v>
          </cell>
        </row>
        <row r="194">
          <cell r="A194" t="str">
            <v>1.01.02.00.52.00</v>
          </cell>
          <cell r="B194" t="str">
            <v>TEKEL</v>
          </cell>
          <cell r="C194" t="str">
            <v>SİGARA PAZ.VE DAĞ. A.Ş.</v>
          </cell>
          <cell r="D194" t="str">
            <v xml:space="preserve">       -Pazarlama ve Dağıtım Müessesesi </v>
          </cell>
          <cell r="E194" t="str">
            <v xml:space="preserve">           -Ordu Pazarlama ve Dağıtım Başmüdürlüğü</v>
          </cell>
          <cell r="F194" t="str">
            <v xml:space="preserve">           -Ordu Pazarlama ve Dağıtım Başmüdürlüğü</v>
          </cell>
        </row>
        <row r="195">
          <cell r="A195" t="str">
            <v>1.01.02.00.53.00</v>
          </cell>
          <cell r="B195" t="str">
            <v>TEKEL</v>
          </cell>
          <cell r="C195" t="str">
            <v>SİGARA PAZ.VE DAĞ. A.Ş.</v>
          </cell>
          <cell r="D195" t="str">
            <v xml:space="preserve">       -Pazarlama ve Dağıtım Müessesesi </v>
          </cell>
          <cell r="E195" t="str">
            <v xml:space="preserve">           -Rize Pazarlama ve Dağıtım Başmüdürlüğü</v>
          </cell>
          <cell r="F195" t="str">
            <v xml:space="preserve">           -Rize Pazarlama ve Dağıtım Başmüdürlüğü</v>
          </cell>
        </row>
        <row r="196">
          <cell r="A196" t="str">
            <v>1.01.02.00.54.00</v>
          </cell>
          <cell r="B196" t="str">
            <v>TEKEL</v>
          </cell>
          <cell r="C196" t="str">
            <v>SİGARA PAZ.VE DAĞ. A.Ş.</v>
          </cell>
          <cell r="D196" t="str">
            <v xml:space="preserve">       -Pazarlama ve Dağıtım Müessesesi </v>
          </cell>
          <cell r="E196" t="str">
            <v xml:space="preserve">           -Sakarya Pazarlama ve Dağıtım  Başmüdürlüğü</v>
          </cell>
          <cell r="F196" t="str">
            <v xml:space="preserve">           -Sakarya Pazarlama ve Dağıtım  Başmüdürlüğü</v>
          </cell>
        </row>
        <row r="197">
          <cell r="A197" t="str">
            <v>1.01.02.00.55.00</v>
          </cell>
          <cell r="B197" t="str">
            <v>TEKEL</v>
          </cell>
          <cell r="C197" t="str">
            <v>SİGARA PAZ.VE DAĞ. A.Ş.</v>
          </cell>
          <cell r="D197" t="str">
            <v xml:space="preserve">       -Pazarlama ve Dağıtım Müessesesi </v>
          </cell>
          <cell r="E197" t="str">
            <v xml:space="preserve">           -Samsun Pazarlama ve Dağıtım  Başmüdürlüğü</v>
          </cell>
          <cell r="F197" t="str">
            <v xml:space="preserve">           -Samsun Pazarlama ve Dağıtım  Başmüdürlüğü</v>
          </cell>
        </row>
        <row r="198">
          <cell r="A198" t="str">
            <v>1.01.02.00.56.00</v>
          </cell>
          <cell r="B198" t="str">
            <v>TEKEL</v>
          </cell>
          <cell r="C198" t="str">
            <v>SİGARA PAZ.VE DAĞ. A.Ş.</v>
          </cell>
          <cell r="D198" t="str">
            <v xml:space="preserve">       -Pazarlama ve Dağıtım Müessesesi </v>
          </cell>
          <cell r="E198" t="str">
            <v xml:space="preserve">           -Siirt Pazarlama ve Dağıtım  Başmüdürlüğü</v>
          </cell>
          <cell r="F198" t="str">
            <v xml:space="preserve">           -Siirt Pazarlama ve Dağıtım  Başmüdürlüğü</v>
          </cell>
        </row>
        <row r="199">
          <cell r="A199" t="str">
            <v>1.01.02.00.57.00</v>
          </cell>
          <cell r="B199" t="str">
            <v>TEKEL</v>
          </cell>
          <cell r="C199" t="str">
            <v>SİGARA PAZ.VE DAĞ. A.Ş.</v>
          </cell>
          <cell r="D199" t="str">
            <v xml:space="preserve">       -Pazarlama ve Dağıtım Müessesesi </v>
          </cell>
          <cell r="E199" t="str">
            <v xml:space="preserve">           -Sinop Pazarlama ve Dağıtım  Başmüdürlüğü</v>
          </cell>
          <cell r="F199" t="str">
            <v xml:space="preserve">           -Sinop Pazarlama ve Dağıtım  Başmüdürlüğü</v>
          </cell>
        </row>
        <row r="200">
          <cell r="A200" t="str">
            <v>1.01.02.00.58.00</v>
          </cell>
          <cell r="B200" t="str">
            <v>TEKEL</v>
          </cell>
          <cell r="C200" t="str">
            <v>SİGARA PAZ.VE DAĞ. A.Ş.</v>
          </cell>
          <cell r="D200" t="str">
            <v xml:space="preserve">       -Pazarlama ve Dağıtım Müessesesi </v>
          </cell>
          <cell r="E200" t="str">
            <v xml:space="preserve">           -Sivas Pazarlama ve Dağıtım  Başmüdürlüğü</v>
          </cell>
          <cell r="F200" t="str">
            <v xml:space="preserve">           -Sivas Pazarlama ve Dağıtım  Başmüdürlüğü</v>
          </cell>
        </row>
        <row r="201">
          <cell r="A201" t="str">
            <v>1.01.02.00.59.00</v>
          </cell>
          <cell r="B201" t="str">
            <v>TEKEL</v>
          </cell>
          <cell r="C201" t="str">
            <v>SİGARA PAZ.VE DAĞ. A.Ş.</v>
          </cell>
          <cell r="D201" t="str">
            <v xml:space="preserve">       -Pazarlama ve Dağıtım Müessesesi </v>
          </cell>
          <cell r="E201" t="str">
            <v xml:space="preserve">           -Tekirdağ Pazarlama ve Dağıtım Başmüdürlüğü</v>
          </cell>
          <cell r="F201" t="str">
            <v xml:space="preserve">           -Tekirdağ Pazarlama ve Dağıtım Başmüdürlüğü</v>
          </cell>
        </row>
        <row r="202">
          <cell r="A202" t="str">
            <v>1.01.02.00.60.00</v>
          </cell>
          <cell r="B202" t="str">
            <v>TEKEL</v>
          </cell>
          <cell r="C202" t="str">
            <v>SİGARA PAZ.VE DAĞ. A.Ş.</v>
          </cell>
          <cell r="D202" t="str">
            <v xml:space="preserve">       -Pazarlama ve Dağıtım Müessesesi </v>
          </cell>
          <cell r="E202" t="str">
            <v xml:space="preserve">           -Tokat Pazarlama ve Dağıtım  Başmüdürlüğü</v>
          </cell>
          <cell r="F202" t="str">
            <v xml:space="preserve">           -Tokat Pazarlama ve Dağıtım  Başmüdürlüğü</v>
          </cell>
        </row>
        <row r="203">
          <cell r="A203" t="str">
            <v>1.01.02.00.61.00</v>
          </cell>
          <cell r="B203" t="str">
            <v>TEKEL</v>
          </cell>
          <cell r="C203" t="str">
            <v>SİGARA PAZ.VE DAĞ. A.Ş.</v>
          </cell>
          <cell r="D203" t="str">
            <v xml:space="preserve">       -Pazarlama ve Dağıtım Müessesesi </v>
          </cell>
          <cell r="E203" t="str">
            <v xml:space="preserve">           -Trabzon Pazarlama ve Dağıtım Başmüdürlüğü</v>
          </cell>
          <cell r="F203" t="str">
            <v xml:space="preserve">           -Trabzon Pazarlama ve Dağıtım Başmüdürlüğü</v>
          </cell>
        </row>
        <row r="204">
          <cell r="A204" t="str">
            <v>1.01.02.00.62.00</v>
          </cell>
          <cell r="B204" t="str">
            <v>TEKEL</v>
          </cell>
          <cell r="C204" t="str">
            <v>SİGARA PAZ.VE DAĞ. A.Ş.</v>
          </cell>
          <cell r="D204" t="str">
            <v xml:space="preserve">       -Pazarlama ve Dağıtım Müessesesi </v>
          </cell>
          <cell r="E204" t="str">
            <v xml:space="preserve">          -Tunceli Pazarlama ve Dağıtım  Başmüdürlüğü</v>
          </cell>
          <cell r="F204" t="str">
            <v xml:space="preserve">          -Tunceli Pazarlama ve Dağıtım  Başmüdürlüğü</v>
          </cell>
        </row>
        <row r="205">
          <cell r="A205" t="str">
            <v>1.01.02.00.63.00</v>
          </cell>
          <cell r="B205" t="str">
            <v>TEKEL</v>
          </cell>
          <cell r="C205" t="str">
            <v>SİGARA PAZ.VE DAĞ. A.Ş.</v>
          </cell>
          <cell r="D205" t="str">
            <v xml:space="preserve">       -Pazarlama ve Dağıtım Müessesesi </v>
          </cell>
          <cell r="E205" t="str">
            <v xml:space="preserve">           -Şanlıurfa Pazarlama ve Dağıtım  Başmüdürlüğü</v>
          </cell>
          <cell r="F205" t="str">
            <v xml:space="preserve">           -Şanlıurfa Pazarlama ve Dağıtım  Başmüdürlüğü</v>
          </cell>
        </row>
        <row r="206">
          <cell r="A206" t="str">
            <v>1.01.02.00.64.00</v>
          </cell>
          <cell r="B206" t="str">
            <v>TEKEL</v>
          </cell>
          <cell r="C206" t="str">
            <v>SİGARA PAZ.VE DAĞ. A.Ş.</v>
          </cell>
          <cell r="D206" t="str">
            <v xml:space="preserve">       -Pazarlama ve Dağıtım Müessesesi </v>
          </cell>
          <cell r="E206" t="str">
            <v xml:space="preserve">           -Uşak Pazarlama ve Dağıtım  Başmüdürlüğü</v>
          </cell>
          <cell r="F206" t="str">
            <v xml:space="preserve">           -Uşak Pazarlama ve Dağıtım  Başmüdürlüğü</v>
          </cell>
        </row>
        <row r="207">
          <cell r="A207" t="str">
            <v>1.01.02.00.65.00</v>
          </cell>
          <cell r="B207" t="str">
            <v>TEKEL</v>
          </cell>
          <cell r="C207" t="str">
            <v>SİGARA PAZ.VE DAĞ. A.Ş.</v>
          </cell>
          <cell r="D207" t="str">
            <v xml:space="preserve">       -Pazarlama ve Dağıtım Müessesesi </v>
          </cell>
          <cell r="E207" t="str">
            <v xml:space="preserve">           -Van Pazarlama ve Dağıtım  Başmüdürlüğü</v>
          </cell>
          <cell r="F207" t="str">
            <v xml:space="preserve">           -Van Pazarlama ve Dağıtım  Başmüdürlüğü</v>
          </cell>
        </row>
        <row r="208">
          <cell r="A208" t="str">
            <v>1.01.02.00.66.00</v>
          </cell>
          <cell r="B208" t="str">
            <v>TEKEL</v>
          </cell>
          <cell r="C208" t="str">
            <v>SİGARA PAZ.VE DAĞ. A.Ş.</v>
          </cell>
          <cell r="D208" t="str">
            <v xml:space="preserve">       -Pazarlama ve Dağıtım Müessesesi </v>
          </cell>
          <cell r="E208" t="str">
            <v xml:space="preserve">           -Yozgat Pazarlama ve Dağıtım  Başmüdürlüğü</v>
          </cell>
          <cell r="F208" t="str">
            <v xml:space="preserve">           -Yozgat Pazarlama ve Dağıtım  Başmüdürlüğü</v>
          </cell>
        </row>
        <row r="209">
          <cell r="A209" t="str">
            <v>1.01.02.00.67.00</v>
          </cell>
          <cell r="B209" t="str">
            <v>TEKEL</v>
          </cell>
          <cell r="C209" t="str">
            <v>SİGARA PAZ.VE DAĞ. A.Ş.</v>
          </cell>
          <cell r="D209" t="str">
            <v xml:space="preserve">       -Pazarlama ve Dağıtım Müessesesi </v>
          </cell>
          <cell r="E209" t="str">
            <v xml:space="preserve">           -Zonguldak Pazarlama ve Dağıtım  Başmüdürlüğü</v>
          </cell>
          <cell r="F209" t="str">
            <v xml:space="preserve">           -Zonguldak Pazarlama ve Dağıtım  Başmüdürlüğü</v>
          </cell>
        </row>
        <row r="210">
          <cell r="A210" t="str">
            <v>1.01.02.00.68.00</v>
          </cell>
          <cell r="B210" t="str">
            <v>TEKEL</v>
          </cell>
          <cell r="C210" t="str">
            <v>SİGARA PAZ.VE DAĞ. A.Ş.</v>
          </cell>
          <cell r="D210" t="str">
            <v xml:space="preserve">       -Pazarlama ve Dağıtım Müessesesi </v>
          </cell>
          <cell r="E210" t="str">
            <v xml:space="preserve">           -Aksaray Pazarlama ve Dağıtım Başmüdürlüğü</v>
          </cell>
          <cell r="F210" t="str">
            <v xml:space="preserve">           -Aksaray Pazarlama ve Dağıtım Başmüdürlüğü</v>
          </cell>
        </row>
        <row r="211">
          <cell r="A211" t="str">
            <v>1.01.02.00.69.00</v>
          </cell>
          <cell r="B211" t="str">
            <v>TEKEL</v>
          </cell>
          <cell r="C211" t="str">
            <v>SİGARA PAZ.VE DAĞ. A.Ş.</v>
          </cell>
          <cell r="D211" t="str">
            <v xml:space="preserve">       -Pazarlama ve Dağıtım Müessesesi </v>
          </cell>
          <cell r="E211" t="str">
            <v xml:space="preserve">           -Bayburt Pazarlama ve Dağıtım Başmüdürlüğü</v>
          </cell>
          <cell r="F211" t="str">
            <v xml:space="preserve">           -Bayburt Pazarlama ve Dağıtım Başmüdürlüğü</v>
          </cell>
        </row>
        <row r="212">
          <cell r="A212" t="str">
            <v>1.01.02.00.70.00</v>
          </cell>
          <cell r="B212" t="str">
            <v>TEKEL</v>
          </cell>
          <cell r="C212" t="str">
            <v>SİGARA PAZ.VE DAĞ. A.Ş.</v>
          </cell>
          <cell r="D212" t="str">
            <v xml:space="preserve">       -Pazarlama ve Dağıtım Müessesesi </v>
          </cell>
          <cell r="E212" t="str">
            <v xml:space="preserve">           -Karaman Pazarlama ve Dağıtım Başmüdürlüğü</v>
          </cell>
          <cell r="F212" t="str">
            <v xml:space="preserve">           -Karaman Pazarlama ve Dağıtım Başmüdürlüğü</v>
          </cell>
        </row>
        <row r="213">
          <cell r="A213" t="str">
            <v>1.01.02.00.71.00</v>
          </cell>
          <cell r="B213" t="str">
            <v>TEKEL</v>
          </cell>
          <cell r="C213" t="str">
            <v>SİGARA PAZ.VE DAĞ. A.Ş.</v>
          </cell>
          <cell r="D213" t="str">
            <v xml:space="preserve">       -Pazarlama ve Dağıtım Müessesesi </v>
          </cell>
          <cell r="E213" t="str">
            <v xml:space="preserve">           -Kırıkkale Pazarlama ve Dağıtım Başmüdürlüğü</v>
          </cell>
          <cell r="F213" t="str">
            <v xml:space="preserve">           -Kırıkkale Pazarlama ve Dağıtım Başmüdürlüğü</v>
          </cell>
        </row>
        <row r="214">
          <cell r="A214" t="str">
            <v>1.01.02.00.72.00</v>
          </cell>
          <cell r="B214" t="str">
            <v>TEKEL</v>
          </cell>
          <cell r="C214" t="str">
            <v>SİGARA PAZ.VE DAĞ. A.Ş.</v>
          </cell>
          <cell r="D214" t="str">
            <v xml:space="preserve">       -Pazarlama ve Dağıtım Müessesesi </v>
          </cell>
          <cell r="E214" t="str">
            <v xml:space="preserve">           -Batman Pazarlama ve Dağıtım Başmüdürlüğü</v>
          </cell>
          <cell r="F214" t="str">
            <v xml:space="preserve">           -Batman Pazarlama ve Dağıtım Başmüdürlüğü</v>
          </cell>
        </row>
        <row r="215">
          <cell r="A215" t="str">
            <v>1.01.02.00.73.00</v>
          </cell>
          <cell r="B215" t="str">
            <v>TEKEL</v>
          </cell>
          <cell r="C215" t="str">
            <v>SİGARA PAZ.VE DAĞ. A.Ş.</v>
          </cell>
          <cell r="D215" t="str">
            <v xml:space="preserve">       -Pazarlama ve Dağıtım Müessesesi </v>
          </cell>
          <cell r="E215" t="str">
            <v xml:space="preserve">           -Şırnak Pazarlama ve Dağıtım Başmüdürlüğü</v>
          </cell>
          <cell r="F215" t="str">
            <v xml:space="preserve">           -Şırnak Pazarlama ve Dağıtım Başmüdürlüğü</v>
          </cell>
        </row>
        <row r="216">
          <cell r="A216" t="str">
            <v>1.01.02.00.74.00</v>
          </cell>
          <cell r="B216" t="str">
            <v>TEKEL</v>
          </cell>
          <cell r="C216" t="str">
            <v>SİGARA PAZ.VE DAĞ. A.Ş.</v>
          </cell>
          <cell r="D216" t="str">
            <v xml:space="preserve">       -Pazarlama ve Dağıtım Müessesesi </v>
          </cell>
          <cell r="E216" t="str">
            <v xml:space="preserve">           -Bartın Pazarlama ve Dağıtım Başmüdürlüğü</v>
          </cell>
          <cell r="F216" t="str">
            <v xml:space="preserve">           -Bartın Pazarlama ve Dağıtım Başmüdürlüğü</v>
          </cell>
        </row>
        <row r="217">
          <cell r="A217" t="str">
            <v>1.01.02.00.75.00</v>
          </cell>
          <cell r="B217" t="str">
            <v>TEKEL</v>
          </cell>
          <cell r="C217" t="str">
            <v>SİGARA PAZ.VE DAĞ. A.Ş.</v>
          </cell>
          <cell r="D217" t="str">
            <v xml:space="preserve">       -Pazarlama ve Dağıtım Müessesesi </v>
          </cell>
          <cell r="E217" t="str">
            <v xml:space="preserve">           -Ardahan Pazarlama ve Dağıtım Başmüdürlüğü</v>
          </cell>
          <cell r="F217" t="str">
            <v xml:space="preserve">           -Ardahan Pazarlama ve Dağıtım Başmüdürlüğü</v>
          </cell>
        </row>
        <row r="218">
          <cell r="A218" t="str">
            <v>1.01.02.00.76.00</v>
          </cell>
          <cell r="B218" t="str">
            <v>TEKEL</v>
          </cell>
          <cell r="C218" t="str">
            <v>SİGARA PAZ.VE DAĞ. A.Ş.</v>
          </cell>
          <cell r="D218" t="str">
            <v xml:space="preserve">       -Pazarlama ve Dağıtım Müessesesi </v>
          </cell>
          <cell r="E218" t="str">
            <v xml:space="preserve">           -Iğdır Pazarlama ve Dağıtım Başmüdürlüğü</v>
          </cell>
          <cell r="F218" t="str">
            <v xml:space="preserve">           -Iğdır Pazarlama ve Dağıtım Başmüdürlüğü</v>
          </cell>
        </row>
        <row r="219">
          <cell r="A219" t="str">
            <v>1.01.02.00.77.00</v>
          </cell>
          <cell r="B219" t="str">
            <v>TEKEL</v>
          </cell>
          <cell r="C219" t="str">
            <v>SİGARA PAZ.VE DAĞ. A.Ş.</v>
          </cell>
          <cell r="D219" t="str">
            <v xml:space="preserve">       -Pazarlama ve Dağıtım Müessesesi </v>
          </cell>
          <cell r="E219" t="str">
            <v xml:space="preserve">           -Yalova Pazarlama ve Dağıtım  Başmüdürlüğü</v>
          </cell>
          <cell r="F219" t="str">
            <v xml:space="preserve">           -Yalova Pazarlama ve Dağıtım  Başmüdürlüğü</v>
          </cell>
        </row>
        <row r="220">
          <cell r="A220" t="str">
            <v>1.01.02.00.78.00</v>
          </cell>
          <cell r="B220" t="str">
            <v>TEKEL</v>
          </cell>
          <cell r="C220" t="str">
            <v>SİGARA PAZ.VE DAĞ. A.Ş.</v>
          </cell>
          <cell r="D220" t="str">
            <v xml:space="preserve">       -Pazarlama ve Dağıtım Müessesesi </v>
          </cell>
          <cell r="E220" t="str">
            <v xml:space="preserve">           -Karabük Paz. ve Dağıtım Başmüdürlüğü</v>
          </cell>
          <cell r="F220" t="str">
            <v xml:space="preserve">           -Karabük Paz. ve Dağıtım Başmüdürlüğü</v>
          </cell>
        </row>
        <row r="221">
          <cell r="A221" t="str">
            <v>1.01.02.00.79.00</v>
          </cell>
          <cell r="B221" t="str">
            <v>TEKEL</v>
          </cell>
          <cell r="C221" t="str">
            <v>SİGARA PAZ.VE DAĞ. A.Ş.</v>
          </cell>
          <cell r="D221" t="str">
            <v xml:space="preserve">       -Pazarlama ve Dağıtım Müessesesi </v>
          </cell>
          <cell r="E221" t="str">
            <v xml:space="preserve">           -Kilis Pazarlama ve Dağıtım Başmüdürlüğü</v>
          </cell>
          <cell r="F221" t="str">
            <v xml:space="preserve">           -Kilis Pazarlama ve Dağıtım Başmüdürlüğü</v>
          </cell>
        </row>
        <row r="222">
          <cell r="A222" t="str">
            <v>1.01.02.00.80.00</v>
          </cell>
          <cell r="B222" t="str">
            <v>TEKEL</v>
          </cell>
          <cell r="C222" t="str">
            <v>SİGARA PAZ.VE DAĞ. A.Ş.</v>
          </cell>
          <cell r="D222" t="str">
            <v xml:space="preserve">       -Pazarlama ve Dağıtım Müessesesi </v>
          </cell>
          <cell r="E222" t="str">
            <v xml:space="preserve">           -Osmaniye Pazarlama ve Dağıtım Başmüdürlüğü</v>
          </cell>
          <cell r="F222" t="str">
            <v xml:space="preserve">           -Osmaniye Pazarlama ve Dağıtım Başmüdürlüğü</v>
          </cell>
        </row>
        <row r="223">
          <cell r="A223" t="str">
            <v>1.01.02.00.81.00</v>
          </cell>
          <cell r="B223" t="str">
            <v>TEKEL</v>
          </cell>
          <cell r="C223" t="str">
            <v>SİGARA PAZ.VE DAĞ. A.Ş.</v>
          </cell>
          <cell r="D223" t="str">
            <v xml:space="preserve">       -Pazarlama ve Dağıtım Müessesesi </v>
          </cell>
          <cell r="E223" t="str">
            <v xml:space="preserve">           -Düzce Pazarlama ve Dağıtım Başmüdürlüğü</v>
          </cell>
          <cell r="F223" t="str">
            <v xml:space="preserve">           -Düzce Pazarlama ve Dağıtım Başmüdürlüğü</v>
          </cell>
        </row>
        <row r="224">
          <cell r="A224" t="str">
            <v>1.01.03.00.00.00</v>
          </cell>
          <cell r="B224" t="str">
            <v>TEKEL</v>
          </cell>
          <cell r="C224" t="str">
            <v>KRİSTAL TUZ RAF. SAN. TİC. A.Ş.</v>
          </cell>
          <cell r="D224" t="str">
            <v xml:space="preserve">       -Tuz Sanayii Müessesesi</v>
          </cell>
          <cell r="E224" t="str">
            <v xml:space="preserve">       -Tuz Sanayii Müessesesi</v>
          </cell>
          <cell r="F224" t="str">
            <v xml:space="preserve">       -Tuz Sanayii Müessesesi</v>
          </cell>
        </row>
        <row r="225">
          <cell r="A225" t="str">
            <v>1.01.03.00.01.00</v>
          </cell>
          <cell r="B225" t="str">
            <v>TEKEL</v>
          </cell>
          <cell r="C225" t="str">
            <v>KRİSTAL TUZ RAF. SAN. TİC. A.Ş.</v>
          </cell>
          <cell r="D225" t="str">
            <v xml:space="preserve">       -Tuz Sanayii Müessesesi</v>
          </cell>
          <cell r="E225" t="str">
            <v xml:space="preserve">           -Çamaltı Tuz İşletmesi Müdürlüğü</v>
          </cell>
          <cell r="F225" t="str">
            <v xml:space="preserve">           -Çamaltı Tuz İşletmesi Müdürlüğü</v>
          </cell>
        </row>
        <row r="226">
          <cell r="A226" t="str">
            <v>1.01.03.00.02.00</v>
          </cell>
          <cell r="B226" t="str">
            <v>TEKEL</v>
          </cell>
          <cell r="C226" t="str">
            <v>KRİSTAL TUZ RAF. SAN. TİC. A.Ş.</v>
          </cell>
          <cell r="D226" t="str">
            <v xml:space="preserve">       -Tuz Sanayii Müessesesi</v>
          </cell>
          <cell r="E226" t="str">
            <v xml:space="preserve">           -Çankırı Tuz İşletmesi Müdürlüğü</v>
          </cell>
          <cell r="F226" t="str">
            <v xml:space="preserve">           -Çankırı Tuz İşletmesi Müdürlüğü</v>
          </cell>
        </row>
        <row r="227">
          <cell r="A227" t="str">
            <v>1.01.03.00.03.00</v>
          </cell>
          <cell r="B227" t="str">
            <v>TEKEL</v>
          </cell>
          <cell r="C227" t="str">
            <v>KRİSTAL TUZ RAF. SAN. TİC. A.Ş.</v>
          </cell>
          <cell r="D227" t="str">
            <v xml:space="preserve">       -Tuz Sanayii Müessesesi</v>
          </cell>
          <cell r="E227" t="str">
            <v xml:space="preserve">           -Ayvalık Tuz İşletmesi Müdürlüğü</v>
          </cell>
          <cell r="F227" t="str">
            <v xml:space="preserve">           -Ayvalık Tuz İşletmesi Müdürlüğü</v>
          </cell>
        </row>
        <row r="228">
          <cell r="A228" t="str">
            <v>1.01.03.00.04.00</v>
          </cell>
          <cell r="B228" t="str">
            <v>TEKEL</v>
          </cell>
          <cell r="C228" t="str">
            <v>KRİSTAL TUZ RAF. SAN. TİC. A.Ş.</v>
          </cell>
          <cell r="D228" t="str">
            <v xml:space="preserve">       -Tuz Sanayii Müessesesi</v>
          </cell>
          <cell r="E228" t="str">
            <v xml:space="preserve">           -Erzincan Tuz İşletmesi Müdürlüğü</v>
          </cell>
          <cell r="F228" t="str">
            <v xml:space="preserve">           -Erzincan Tuz İşletmesi Müdürlüğü</v>
          </cell>
        </row>
        <row r="229">
          <cell r="A229" t="str">
            <v>1.01.03.00.05.00</v>
          </cell>
          <cell r="B229" t="str">
            <v>TEKEL</v>
          </cell>
          <cell r="C229" t="str">
            <v>KRİSTAL TUZ RAF. SAN. TİC. A.Ş.</v>
          </cell>
          <cell r="D229" t="str">
            <v xml:space="preserve">       -Tuz Sanayii Müessesesi</v>
          </cell>
          <cell r="E229" t="str">
            <v xml:space="preserve">           -Kağızman Tuz İşletmesi Müdürlüğü</v>
          </cell>
          <cell r="F229" t="str">
            <v xml:space="preserve">           -Kağızman Tuz İşletmesi Müdürlüğü</v>
          </cell>
        </row>
        <row r="230">
          <cell r="A230" t="str">
            <v>1.01.03.00.06.00</v>
          </cell>
          <cell r="B230" t="str">
            <v>TEKEL</v>
          </cell>
          <cell r="C230" t="str">
            <v>KRİSTAL TUZ RAF. SAN. TİC. A.Ş.</v>
          </cell>
          <cell r="D230" t="str">
            <v xml:space="preserve">       -Tuz Sanayii Müessesesi</v>
          </cell>
          <cell r="E230" t="str">
            <v xml:space="preserve">           -Kaldırım Tuz işletmesi Müdürlüğü</v>
          </cell>
          <cell r="F230" t="str">
            <v xml:space="preserve">           -Kaldırım Tuz işletmesi Müdürlüğü</v>
          </cell>
        </row>
        <row r="231">
          <cell r="A231" t="str">
            <v>1.01.03.00.07.00</v>
          </cell>
          <cell r="B231" t="str">
            <v>TEKEL</v>
          </cell>
          <cell r="C231" t="str">
            <v>KRİSTAL TUZ RAF. SAN. TİC. A.Ş.</v>
          </cell>
          <cell r="D231" t="str">
            <v xml:space="preserve">       -Tuz Sanayii Müessesesi</v>
          </cell>
          <cell r="E231" t="str">
            <v xml:space="preserve">           -Kayacık Tuz İşletmesi Müdürlüğü</v>
          </cell>
          <cell r="F231" t="str">
            <v xml:space="preserve">           -Kayacık Tuz İşletmesi Müdürlüğü</v>
          </cell>
        </row>
        <row r="232">
          <cell r="A232" t="str">
            <v>1.01.03.00.08.00</v>
          </cell>
          <cell r="B232" t="str">
            <v>TEKEL</v>
          </cell>
          <cell r="C232" t="str">
            <v>KRİSTAL TUZ RAF. SAN. TİC. A.Ş.</v>
          </cell>
          <cell r="D232" t="str">
            <v xml:space="preserve">       -Tuz Sanayii Müessesesi</v>
          </cell>
          <cell r="E232" t="str">
            <v xml:space="preserve">           -Tuzluca Tuz İşletmesi Müdürlüğü</v>
          </cell>
          <cell r="F232" t="str">
            <v xml:space="preserve">           -Tuzluca Tuz İşletmesi Müdürlüğü</v>
          </cell>
        </row>
        <row r="233">
          <cell r="A233" t="str">
            <v>1.01.03.00.09.00</v>
          </cell>
          <cell r="B233" t="str">
            <v>TEKEL</v>
          </cell>
          <cell r="C233" t="str">
            <v>KRİSTAL TUZ RAF. SAN. TİC. A.Ş.</v>
          </cell>
          <cell r="D233" t="str">
            <v xml:space="preserve">       -Tuz Sanayii Müessesesi</v>
          </cell>
          <cell r="E233" t="str">
            <v xml:space="preserve">           -Yavşan Tuz İşletmesi Müdürlüğü</v>
          </cell>
          <cell r="F233" t="str">
            <v xml:space="preserve">           -Yavşan Tuz İşletmesi Müdürlüğü</v>
          </cell>
        </row>
        <row r="234">
          <cell r="A234" t="str">
            <v>1.01.09.00.00.00</v>
          </cell>
          <cell r="B234" t="str">
            <v>TEKEL</v>
          </cell>
          <cell r="C234" t="str">
            <v>ALKOLLÜ İÇKİLER SANAYİ MÜES.</v>
          </cell>
          <cell r="D234" t="str">
            <v xml:space="preserve">       -Alkollü İçkiler Sanayii Müessesesi</v>
          </cell>
          <cell r="E234" t="str">
            <v xml:space="preserve">       -Alkollü İçkiler Sanayii Müessesesi</v>
          </cell>
          <cell r="F234" t="str">
            <v xml:space="preserve">       -Alkollü İçkiler Sanayii Müessesesi</v>
          </cell>
        </row>
        <row r="235">
          <cell r="A235" t="str">
            <v>1.01.09.00.01.00</v>
          </cell>
          <cell r="B235" t="str">
            <v>TEKEL</v>
          </cell>
          <cell r="C235" t="str">
            <v>ALKOLLÜ İÇKİLER SANAYİ MÜES.</v>
          </cell>
          <cell r="D235" t="str">
            <v xml:space="preserve">       -Alkollü İçkiler Sanayii Müessesesi</v>
          </cell>
          <cell r="E235" t="str">
            <v xml:space="preserve">            -İstanbul İçki Fab. Müdürlüğü</v>
          </cell>
          <cell r="F235" t="str">
            <v xml:space="preserve">            -İstanbul İçki Fab. Müdürlüğü</v>
          </cell>
        </row>
        <row r="236">
          <cell r="A236" t="str">
            <v>1.01.09.00.02.00</v>
          </cell>
          <cell r="B236" t="str">
            <v>TEKEL</v>
          </cell>
          <cell r="C236" t="str">
            <v>ALKOLLÜ İÇKİLER SANAYİ MÜES.</v>
          </cell>
          <cell r="D236" t="str">
            <v xml:space="preserve">       -Alkollü İçkiler Sanayii Müessesesi</v>
          </cell>
          <cell r="E236" t="str">
            <v xml:space="preserve">            -İzmir İçki Fabrikası Müdürlüğü</v>
          </cell>
          <cell r="F236" t="str">
            <v xml:space="preserve">            -İzmir İçki Fabrikası Müdürlüğü</v>
          </cell>
        </row>
        <row r="237">
          <cell r="A237" t="str">
            <v>1.01.09.00.03.00</v>
          </cell>
          <cell r="B237" t="str">
            <v>TEKEL</v>
          </cell>
          <cell r="C237" t="str">
            <v>ALKOLLÜ İÇKİLER SANAYİ MÜES.</v>
          </cell>
          <cell r="D237" t="str">
            <v xml:space="preserve">       -Alkollü İçkiler Sanayii Müessesesi</v>
          </cell>
          <cell r="E237" t="str">
            <v xml:space="preserve">            -Gaziantep İçki Fabrikası Müdürlüğü</v>
          </cell>
          <cell r="F237" t="str">
            <v xml:space="preserve">            -Gaziantep İçki Fabrikası Müdürlüğü</v>
          </cell>
        </row>
        <row r="238">
          <cell r="A238" t="str">
            <v>1.01.09.00.04.00</v>
          </cell>
          <cell r="B238" t="str">
            <v>TEKEL</v>
          </cell>
          <cell r="C238" t="str">
            <v>ALKOLLÜ İÇKİLER SANAYİ MÜES.</v>
          </cell>
          <cell r="D238" t="str">
            <v xml:space="preserve">       -Alkollü İçkiler Sanayii Müessesesi</v>
          </cell>
          <cell r="E238" t="str">
            <v xml:space="preserve">            -Diyarbakır İçki Fabrikası Müdürlüğü </v>
          </cell>
          <cell r="F238" t="str">
            <v xml:space="preserve">            -Diyarbakır İçki Fabrikası Müdürlüğü </v>
          </cell>
        </row>
        <row r="239">
          <cell r="A239" t="str">
            <v>1.01.09.00.05.00</v>
          </cell>
          <cell r="B239" t="str">
            <v>TEKEL</v>
          </cell>
          <cell r="C239" t="str">
            <v>ALKOLLÜ İÇKİLER SANAYİ MÜES.</v>
          </cell>
          <cell r="D239" t="str">
            <v xml:space="preserve">       -Alkollü İçkiler Sanayii Müessesesi</v>
          </cell>
          <cell r="E239" t="str">
            <v xml:space="preserve">            -Nevşehir İçki Fabrikası Müdürlüğü</v>
          </cell>
          <cell r="F239" t="str">
            <v xml:space="preserve">            -Nevşehir İçki Fabrikası Müdürlüğü</v>
          </cell>
        </row>
        <row r="240">
          <cell r="A240" t="str">
            <v>1.01.09.00.06.00</v>
          </cell>
          <cell r="B240" t="str">
            <v>TEKEL</v>
          </cell>
          <cell r="C240" t="str">
            <v>ALKOLLÜ İÇKİLER SANAYİ MÜES.</v>
          </cell>
          <cell r="D240" t="str">
            <v xml:space="preserve">       -Alkollü İçkiler Sanayii Müessesesi</v>
          </cell>
          <cell r="E240" t="str">
            <v xml:space="preserve">            -Ankara İçki Fabrikası Müdürlüğü</v>
          </cell>
          <cell r="F240" t="str">
            <v xml:space="preserve">            -Ankara İçki Fabrikası Müdürlüğü</v>
          </cell>
        </row>
        <row r="241">
          <cell r="A241" t="str">
            <v>1.01.09.00.07.00</v>
          </cell>
          <cell r="B241" t="str">
            <v>TEKEL</v>
          </cell>
          <cell r="C241" t="str">
            <v>ALKOLLÜ İÇKİLER SANAYİ MÜES.</v>
          </cell>
          <cell r="D241" t="str">
            <v xml:space="preserve">       -Alkollü İçkiler Sanayii Müessesesi</v>
          </cell>
          <cell r="E241" t="str">
            <v xml:space="preserve">            -Bilecik İçki Fabrikası Müdürlüğü</v>
          </cell>
          <cell r="F241" t="str">
            <v xml:space="preserve">            -Bilecik İçki Fabrikası Müdürlüğü</v>
          </cell>
        </row>
        <row r="242">
          <cell r="A242" t="str">
            <v>1.01.09.00.08.00</v>
          </cell>
          <cell r="B242" t="str">
            <v>TEKEL</v>
          </cell>
          <cell r="C242" t="str">
            <v>ALKOLLÜ İÇKİLER SANAYİ MÜES.</v>
          </cell>
          <cell r="D242" t="str">
            <v xml:space="preserve">       -Alkollü İçkiler Sanayii Müessesesi</v>
          </cell>
          <cell r="E242" t="str">
            <v xml:space="preserve">            -Tekirdağ İçki Fabrikası Müdürlüğü</v>
          </cell>
          <cell r="F242" t="str">
            <v xml:space="preserve">            -Tekirdağ İçki Fabrikası Müdürlüğü</v>
          </cell>
        </row>
        <row r="243">
          <cell r="A243" t="str">
            <v>1.01.09.00.09.00</v>
          </cell>
          <cell r="B243" t="str">
            <v>TEKEL</v>
          </cell>
          <cell r="C243" t="str">
            <v>ALKOLLÜ İÇKİLER SANAYİ MÜES.</v>
          </cell>
          <cell r="D243" t="str">
            <v xml:space="preserve">       -Alkollü İçkiler Sanayii Müessesesi</v>
          </cell>
          <cell r="E243" t="str">
            <v xml:space="preserve">            -Yozgat Bira Fabrikası Müdürlüğü</v>
          </cell>
          <cell r="F243" t="str">
            <v xml:space="preserve">            -Yozgat Bira Fabrikası Müdürlüğü</v>
          </cell>
        </row>
        <row r="244">
          <cell r="A244" t="str">
            <v>1.01.09.00.10.00</v>
          </cell>
          <cell r="B244" t="str">
            <v>TEKEL</v>
          </cell>
          <cell r="C244" t="str">
            <v>ALKOLLÜ İÇKİLER SANAYİ MÜES.</v>
          </cell>
          <cell r="D244" t="str">
            <v xml:space="preserve">       -Alkollü İçkiler Sanayii Müessesesi</v>
          </cell>
          <cell r="E244" t="str">
            <v xml:space="preserve">            -Çanakkale Kanyak Fabrikası Müdürlüğü</v>
          </cell>
          <cell r="F244" t="str">
            <v xml:space="preserve">            -Çanakkale Kanyak Fabrikası Müdürlüğü</v>
          </cell>
        </row>
        <row r="245">
          <cell r="A245" t="str">
            <v>1.01.09.00.11.00</v>
          </cell>
          <cell r="B245" t="str">
            <v>TEKEL</v>
          </cell>
          <cell r="C245" t="str">
            <v>ALKOLLÜ İÇKİLER SANAYİ MÜES.</v>
          </cell>
          <cell r="D245" t="str">
            <v xml:space="preserve">       -Alkollü İçkiler Sanayii Müessesesi</v>
          </cell>
          <cell r="E245" t="str">
            <v xml:space="preserve">            -Ürgüp Şarap Fabrikası Müdürlüğü</v>
          </cell>
          <cell r="F245" t="str">
            <v xml:space="preserve">            -Ürgüp Şarap Fabrikası Müdürlüğü</v>
          </cell>
        </row>
        <row r="246">
          <cell r="A246" t="str">
            <v>1.01.09.00.12.00</v>
          </cell>
          <cell r="B246" t="str">
            <v>TEKEL</v>
          </cell>
          <cell r="C246" t="str">
            <v>ALKOLLÜ İÇKİLER SANAYİ MÜES.</v>
          </cell>
          <cell r="D246" t="str">
            <v xml:space="preserve">       -Alkollü İçkiler Sanayii Müessesesi</v>
          </cell>
          <cell r="E246" t="str">
            <v xml:space="preserve">            -Elazığ Şarap Fabrikası Müdürlüğü</v>
          </cell>
          <cell r="F246" t="str">
            <v xml:space="preserve">            -Elazığ Şarap Fabrikası Müdürlüğü</v>
          </cell>
        </row>
        <row r="247">
          <cell r="A247" t="str">
            <v>1.01.09.00.13.00</v>
          </cell>
          <cell r="B247" t="str">
            <v>TEKEL</v>
          </cell>
          <cell r="C247" t="str">
            <v>ALKOLLÜ İÇKİLER SANAYİ MÜES.</v>
          </cell>
          <cell r="D247" t="str">
            <v xml:space="preserve">       -Alkollü İçkiler Sanayii Müessesesi</v>
          </cell>
          <cell r="E247" t="str">
            <v xml:space="preserve">            -Şarköy Şarap Fabrikası Müdürlüğü</v>
          </cell>
          <cell r="F247" t="str">
            <v xml:space="preserve">            -Şarköy Şarap Fabrikası Müdürlüğü</v>
          </cell>
        </row>
        <row r="248">
          <cell r="A248" t="str">
            <v>1.01.09.00.14.00</v>
          </cell>
          <cell r="B248" t="str">
            <v>TEKEL</v>
          </cell>
          <cell r="C248" t="str">
            <v>ALKOLLÜ İÇKİLER SANAYİ MÜES.</v>
          </cell>
          <cell r="D248" t="str">
            <v xml:space="preserve">       -Alkollü İçkiler Sanayii Müessesesi</v>
          </cell>
          <cell r="E248" t="str">
            <v xml:space="preserve">            -Kırıkkale Şarap Fabrikası Müdürlüğü</v>
          </cell>
          <cell r="F248" t="str">
            <v xml:space="preserve">            -Kırıkkale Şarap Fabrikası Müdürlüğü</v>
          </cell>
        </row>
        <row r="249">
          <cell r="A249" t="str">
            <v>1.01.09.00.15.00</v>
          </cell>
          <cell r="B249" t="str">
            <v>TEKEL</v>
          </cell>
          <cell r="C249" t="str">
            <v>ALKOLLÜ İÇKİLER SANAYİ MÜES.</v>
          </cell>
          <cell r="D249" t="str">
            <v xml:space="preserve">       -Alkollü İçkiler Sanayii Müessesesi</v>
          </cell>
          <cell r="E249" t="str">
            <v xml:space="preserve">            -Şanlıurfa Suma Fabrikası Müdürlüğü</v>
          </cell>
          <cell r="F249" t="str">
            <v xml:space="preserve">            -Şanlıurfa Suma Fabrikası Müdürlüğü</v>
          </cell>
        </row>
        <row r="250">
          <cell r="A250" t="str">
            <v>1.01.09.00.16.00</v>
          </cell>
          <cell r="B250" t="str">
            <v>TEKEL</v>
          </cell>
          <cell r="C250" t="str">
            <v>ALKOLLÜ İÇKİLER SANAYİ MÜES.</v>
          </cell>
          <cell r="D250" t="str">
            <v xml:space="preserve">       -Alkollü İçkiler Sanayii Müessesesi</v>
          </cell>
          <cell r="E250" t="str">
            <v xml:space="preserve">            -Karaman Suma Fabrikası Müdürlüğü</v>
          </cell>
          <cell r="F250" t="str">
            <v xml:space="preserve">            -Karaman Suma Fabrikası Müdürlüğü</v>
          </cell>
        </row>
        <row r="251">
          <cell r="A251" t="str">
            <v>1.01.09.00.17.00</v>
          </cell>
          <cell r="B251" t="str">
            <v>TEKEL</v>
          </cell>
          <cell r="C251" t="str">
            <v>ALKOLLÜ İÇKİLER SANAYİ MÜES.</v>
          </cell>
          <cell r="D251" t="str">
            <v xml:space="preserve">       -Alkollü İçkiler Sanayii Müessesesi</v>
          </cell>
          <cell r="E251" t="str">
            <v xml:space="preserve">            -Kilis Suma Fabrikası Müdürlüğü</v>
          </cell>
          <cell r="F251" t="str">
            <v xml:space="preserve">            -Kilis Suma Fabrikası Müdürlüğü</v>
          </cell>
        </row>
        <row r="252">
          <cell r="A252" t="str">
            <v>1.01.09.00.18.00</v>
          </cell>
          <cell r="B252" t="str">
            <v>TEKEL</v>
          </cell>
          <cell r="C252" t="str">
            <v>ALKOLLÜ İÇKİLER SANAYİ MÜES.</v>
          </cell>
          <cell r="D252" t="str">
            <v xml:space="preserve">       -Alkollü İçkiler Sanayii Müessesesi</v>
          </cell>
          <cell r="E252" t="str">
            <v xml:space="preserve">           -Alaşehir Suma Fabrikası Müdürlüğü</v>
          </cell>
          <cell r="F252" t="str">
            <v xml:space="preserve">           -Alaşehir Suma Fabrikası Müdürlüğü</v>
          </cell>
        </row>
        <row r="253">
          <cell r="A253" t="str">
            <v>1.01.09.00.19.00</v>
          </cell>
          <cell r="B253" t="str">
            <v>TEKEL</v>
          </cell>
          <cell r="C253" t="str">
            <v>ALKOLLÜ İÇKİLER SANAYİ MÜES.</v>
          </cell>
          <cell r="D253" t="str">
            <v xml:space="preserve">       -Alkollü İçkiler Sanayii Müessesesi</v>
          </cell>
          <cell r="E253" t="str">
            <v xml:space="preserve">           -Tarsus Suma Fabrikası Müdürlüğü</v>
          </cell>
          <cell r="F253" t="str">
            <v xml:space="preserve">           -Tarsus Suma Fabrikası Müdürlüğü</v>
          </cell>
        </row>
        <row r="254">
          <cell r="A254" t="str">
            <v>1.01.09.00.20.00</v>
          </cell>
          <cell r="B254" t="str">
            <v>TEKEL</v>
          </cell>
          <cell r="C254" t="str">
            <v>ALKOLLÜ İÇKİLER SANAYİ MÜES.</v>
          </cell>
          <cell r="D254" t="str">
            <v xml:space="preserve">       -Alkollü İçkiler Sanayii Müessesesi</v>
          </cell>
          <cell r="E254" t="str">
            <v xml:space="preserve">           -Antalya Başmüdürlüğü</v>
          </cell>
          <cell r="F254" t="str">
            <v xml:space="preserve">           -Antalya Başmüdürlüğü</v>
          </cell>
        </row>
        <row r="255">
          <cell r="A255" t="str">
            <v>1.01.09.00.21.00</v>
          </cell>
          <cell r="B255" t="str">
            <v>TEKEL</v>
          </cell>
          <cell r="C255" t="str">
            <v>ALKOLLÜ İÇKİLER SANAYİ MÜES.</v>
          </cell>
          <cell r="D255" t="str">
            <v xml:space="preserve">       -Alkollü İçkiler Sanayii Müessesesi</v>
          </cell>
          <cell r="E255" t="str">
            <v xml:space="preserve">           -Burdur Başmüdürlüğü</v>
          </cell>
          <cell r="F255" t="str">
            <v xml:space="preserve">           -Burdur Başmüdürlüğü</v>
          </cell>
        </row>
        <row r="256">
          <cell r="A256" t="str">
            <v>1.01.09.00.22.00</v>
          </cell>
          <cell r="B256" t="str">
            <v>TEKEL</v>
          </cell>
          <cell r="C256" t="str">
            <v>ALKOLLÜ İÇKİLER SANAYİ MÜES.</v>
          </cell>
          <cell r="D256" t="str">
            <v xml:space="preserve">       -Alkollü İçkiler Sanayii Müessesesi</v>
          </cell>
          <cell r="E256" t="str">
            <v xml:space="preserve">           -Denizli Başmüdürlüğü</v>
          </cell>
          <cell r="F256" t="str">
            <v xml:space="preserve">           -Denizli Başmüdürlüğü</v>
          </cell>
        </row>
        <row r="257">
          <cell r="A257" t="str">
            <v>1.01.09.00.23.00</v>
          </cell>
          <cell r="B257" t="str">
            <v>TEKEL</v>
          </cell>
          <cell r="C257" t="str">
            <v>ALKOLLÜ İÇKİLER SANAYİ MÜES.</v>
          </cell>
          <cell r="D257" t="str">
            <v xml:space="preserve">       -Alkollü İçkiler Sanayii Müessesesi</v>
          </cell>
          <cell r="E257" t="str">
            <v xml:space="preserve">           -Erzurum Başmüdürlüğü</v>
          </cell>
          <cell r="F257" t="str">
            <v xml:space="preserve">           -Erzurum Başmüdürlüğü</v>
          </cell>
        </row>
        <row r="258">
          <cell r="A258" t="str">
            <v>1.01.09.00.24.00</v>
          </cell>
          <cell r="B258" t="str">
            <v>TEKEL</v>
          </cell>
          <cell r="C258" t="str">
            <v>ALKOLLÜ İÇKİLER SANAYİ MÜES.</v>
          </cell>
          <cell r="D258" t="str">
            <v xml:space="preserve">       -Alkollü İçkiler Sanayii Müessesesi</v>
          </cell>
          <cell r="E258" t="str">
            <v xml:space="preserve">           -Eskişehir İsp. Tağyirhanesi</v>
          </cell>
          <cell r="F258" t="str">
            <v xml:space="preserve">           -Eskişehir İsp. Tağyirhanesi</v>
          </cell>
        </row>
        <row r="259">
          <cell r="A259" t="str">
            <v>1.01.09.00.25.00</v>
          </cell>
          <cell r="B259" t="str">
            <v>TEKEL</v>
          </cell>
          <cell r="C259" t="str">
            <v>ALKOLLÜ İÇKİLER SANAYİ MÜES.</v>
          </cell>
          <cell r="D259" t="str">
            <v xml:space="preserve">       -Alkollü İçkiler Sanayii Müessesesi</v>
          </cell>
          <cell r="E259" t="str">
            <v xml:space="preserve">           -Isparta Başmüdürlüğü</v>
          </cell>
          <cell r="F259" t="str">
            <v xml:space="preserve">           -Isparta Başmüdürlüğü</v>
          </cell>
        </row>
        <row r="260">
          <cell r="A260" t="str">
            <v>1.01.09.00.26.00</v>
          </cell>
          <cell r="B260" t="str">
            <v>TEKEL</v>
          </cell>
          <cell r="C260" t="str">
            <v>ALKOLLÜ İÇKİLER SANAYİ MÜES.</v>
          </cell>
          <cell r="D260" t="str">
            <v xml:space="preserve">       -Alkollü İçkiler Sanayii Müessesesi</v>
          </cell>
          <cell r="E260" t="str">
            <v xml:space="preserve">           -Malatya İsp. Tağyirhanesi</v>
          </cell>
          <cell r="F260" t="str">
            <v xml:space="preserve">           -Malatya İsp. Tağyirhanesi</v>
          </cell>
        </row>
        <row r="261">
          <cell r="A261" t="str">
            <v>1.01.09.00.27.00</v>
          </cell>
          <cell r="B261" t="str">
            <v>TEKEL</v>
          </cell>
          <cell r="C261" t="str">
            <v>ALKOLLÜ İÇKİLER SANAYİ MÜES.</v>
          </cell>
          <cell r="D261" t="str">
            <v xml:space="preserve">       -Alkollü İçkiler Sanayii Müessesesi</v>
          </cell>
          <cell r="E261" t="str">
            <v xml:space="preserve">           -Uşak Başmüdürlüğü</v>
          </cell>
          <cell r="F261" t="str">
            <v xml:space="preserve">           -Uşak Başmüdürlüğü</v>
          </cell>
        </row>
        <row r="262">
          <cell r="A262" t="str">
            <v>1.02.00.00.00.00</v>
          </cell>
          <cell r="B262" t="str">
            <v>TEDAŞ</v>
          </cell>
          <cell r="C262" t="str">
            <v>TEDAŞ TÜRKİYE ELKT.DAĞ. A.Ş.</v>
          </cell>
          <cell r="D262" t="str">
            <v xml:space="preserve">     - GENEL MÜDÜRLÜK</v>
          </cell>
          <cell r="E262" t="str">
            <v xml:space="preserve">     - GENEL MÜDÜRLÜK</v>
          </cell>
          <cell r="F262" t="str">
            <v xml:space="preserve">     - GENEL MÜDÜRLÜK</v>
          </cell>
        </row>
        <row r="263">
          <cell r="A263" t="str">
            <v>1.02.00.01.00.00</v>
          </cell>
          <cell r="B263" t="str">
            <v>TEDAŞ</v>
          </cell>
          <cell r="C263" t="str">
            <v>TEDAŞ TÜRKİYE ELKT.DAĞ. A.Ş.</v>
          </cell>
          <cell r="D263" t="str">
            <v xml:space="preserve">     - ADANA Elektrik Dağıtım Müessesesi</v>
          </cell>
          <cell r="E263" t="str">
            <v xml:space="preserve">     - ADANA Elektrik Dağıtım Müessesesi</v>
          </cell>
          <cell r="F263" t="str">
            <v xml:space="preserve">     - ADANA Elektrik Dağıtım Müessesesi</v>
          </cell>
        </row>
        <row r="264">
          <cell r="A264" t="str">
            <v>1.02.00.02.00.00</v>
          </cell>
          <cell r="B264" t="str">
            <v>TEDAŞ</v>
          </cell>
          <cell r="C264" t="str">
            <v>TEDAŞ TÜRKİYE ELKT.DAĞ. A.Ş.</v>
          </cell>
          <cell r="D264" t="str">
            <v xml:space="preserve">     - ADIYAMAN Elektrik Dağıtım Müessesesi</v>
          </cell>
          <cell r="E264" t="str">
            <v xml:space="preserve">     - ADIYAMAN Elektrik Dağıtım Müessesesi</v>
          </cell>
          <cell r="F264" t="str">
            <v xml:space="preserve">     - ADIYAMAN Elektrik Dağıtım Müessesesi</v>
          </cell>
        </row>
        <row r="265">
          <cell r="A265" t="str">
            <v>1.02.00.03.00.00</v>
          </cell>
          <cell r="B265" t="str">
            <v>TEDAŞ</v>
          </cell>
          <cell r="C265" t="str">
            <v>TEDAŞ TÜRKİYE ELKT.DAĞ. A.Ş.</v>
          </cell>
          <cell r="D265" t="str">
            <v xml:space="preserve">     - AFYON Elektrik Dağıtım Müessesesi</v>
          </cell>
          <cell r="E265" t="str">
            <v xml:space="preserve">     - AFYON Elektrik Dağıtım Müessesesi</v>
          </cell>
          <cell r="F265" t="str">
            <v xml:space="preserve">     - AFYON Elektrik Dağıtım Müessesesi</v>
          </cell>
        </row>
        <row r="266">
          <cell r="A266" t="str">
            <v>1.02.00.04.00.00</v>
          </cell>
          <cell r="B266" t="str">
            <v>TEDAŞ</v>
          </cell>
          <cell r="C266" t="str">
            <v>TEDAŞ TÜRKİYE ELKT.DAĞ. A.Ş.</v>
          </cell>
          <cell r="D266" t="str">
            <v xml:space="preserve">     - AĞRI Elektrik Dağıtım Müessesesi</v>
          </cell>
          <cell r="E266" t="str">
            <v xml:space="preserve">     - AĞRI Elektrik Dağıtım Müessesesi</v>
          </cell>
          <cell r="F266" t="str">
            <v xml:space="preserve">     - AĞRI Elektrik Dağıtım Müessesesi</v>
          </cell>
        </row>
        <row r="267">
          <cell r="A267" t="str">
            <v>1.02.00.05.00.00</v>
          </cell>
          <cell r="B267" t="str">
            <v>TEDAŞ</v>
          </cell>
          <cell r="C267" t="str">
            <v>TEDAŞ TÜRKİYE ELKT.DAĞ. A.Ş.</v>
          </cell>
          <cell r="D267" t="str">
            <v xml:space="preserve">     - AMASYA Elektrik Dağıtım Müessesesi</v>
          </cell>
          <cell r="E267" t="str">
            <v xml:space="preserve">     - AMASYA Elektrik Dağıtım Müessesesi</v>
          </cell>
          <cell r="F267" t="str">
            <v xml:space="preserve">     - AMASYA Elektrik Dağıtım Müessesesi</v>
          </cell>
        </row>
        <row r="268">
          <cell r="A268" t="str">
            <v>1.02.00.07.00.00</v>
          </cell>
          <cell r="B268" t="str">
            <v>TEDAŞ</v>
          </cell>
          <cell r="C268" t="str">
            <v>TEDAŞ TÜRKİYE ELKT.DAĞ. A.Ş.</v>
          </cell>
          <cell r="D268" t="str">
            <v xml:space="preserve">     - ANTALYA Elektrik Dağıtım Müessesesi</v>
          </cell>
          <cell r="E268" t="str">
            <v xml:space="preserve">     - ANTALYA Elektrik Dağıtım Müessesesi</v>
          </cell>
          <cell r="F268" t="str">
            <v xml:space="preserve">     - ANTALYA Elektrik Dağıtım Müessesesi</v>
          </cell>
        </row>
        <row r="269">
          <cell r="A269" t="str">
            <v>1.02.00.08.00.00</v>
          </cell>
          <cell r="B269" t="str">
            <v>TEDAŞ</v>
          </cell>
          <cell r="C269" t="str">
            <v>TEDAŞ TÜRKİYE ELKT.DAĞ. A.Ş.</v>
          </cell>
          <cell r="D269" t="str">
            <v xml:space="preserve">     - ARTVİN Elektrik Dağıtım Müessesesi</v>
          </cell>
          <cell r="E269" t="str">
            <v xml:space="preserve">     - ARTVİN Elektrik Dağıtım Müessesesi</v>
          </cell>
          <cell r="F269" t="str">
            <v xml:space="preserve">     - ARTVİN Elektrik Dağıtım Müessesesi</v>
          </cell>
        </row>
        <row r="270">
          <cell r="A270" t="str">
            <v>1.02.00.09.00.00</v>
          </cell>
          <cell r="B270" t="str">
            <v>TEDAŞ</v>
          </cell>
          <cell r="C270" t="str">
            <v>TEDAŞ TÜRKİYE ELKT.DAĞ. A.Ş.</v>
          </cell>
          <cell r="D270" t="str">
            <v xml:space="preserve">     - AYDIN Elektrik Dağıtım Müessesesi</v>
          </cell>
          <cell r="E270" t="str">
            <v xml:space="preserve">     - AYDIN Elektrik Dağıtım Müessesesi</v>
          </cell>
          <cell r="F270" t="str">
            <v xml:space="preserve">     - AYDIN Elektrik Dağıtım Müessesesi</v>
          </cell>
        </row>
        <row r="271">
          <cell r="A271" t="str">
            <v>1.02.00.10.00.00</v>
          </cell>
          <cell r="B271" t="str">
            <v>TEDAŞ</v>
          </cell>
          <cell r="C271" t="str">
            <v>TEDAŞ TÜRKİYE ELKT.DAĞ. A.Ş.</v>
          </cell>
          <cell r="D271" t="str">
            <v xml:space="preserve">     - BALIKESİR Elektrik Dağıtım Müessesesi</v>
          </cell>
          <cell r="E271" t="str">
            <v xml:space="preserve">     - BALIKESİR Elektrik Dağıtım Müessesesi</v>
          </cell>
          <cell r="F271" t="str">
            <v xml:space="preserve">     - BALIKESİR Elektrik Dağıtım Müessesesi</v>
          </cell>
        </row>
        <row r="272">
          <cell r="A272" t="str">
            <v>1.02.00.11.00.00</v>
          </cell>
          <cell r="B272" t="str">
            <v>TEDAŞ</v>
          </cell>
          <cell r="C272" t="str">
            <v>TEDAŞ TÜRKİYE ELKT.DAĞ. A.Ş.</v>
          </cell>
          <cell r="D272" t="str">
            <v xml:space="preserve">     - BİLECİK Elektrik Dağıtım Müessesesi</v>
          </cell>
          <cell r="E272" t="str">
            <v xml:space="preserve">     - BİLECİK Elektrik Dağıtım Müessesesi</v>
          </cell>
          <cell r="F272" t="str">
            <v xml:space="preserve">     - BİLECİK Elektrik Dağıtım Müessesesi</v>
          </cell>
        </row>
        <row r="273">
          <cell r="A273" t="str">
            <v>1.02.00.12.00.00</v>
          </cell>
          <cell r="B273" t="str">
            <v>TEDAŞ</v>
          </cell>
          <cell r="C273" t="str">
            <v>TEDAŞ TÜRKİYE ELKT.DAĞ. A.Ş.</v>
          </cell>
          <cell r="D273" t="str">
            <v xml:space="preserve">     - BİNGÖL Elektrik Dağıtım Müessesesi</v>
          </cell>
          <cell r="E273" t="str">
            <v xml:space="preserve">     - BİNGÖL Elektrik Dağıtım Müessesesi</v>
          </cell>
          <cell r="F273" t="str">
            <v xml:space="preserve">     - BİNGÖL Elektrik Dağıtım Müessesesi</v>
          </cell>
        </row>
        <row r="274">
          <cell r="A274" t="str">
            <v>1.02.00.13.00.00</v>
          </cell>
          <cell r="B274" t="str">
            <v>TEDAŞ</v>
          </cell>
          <cell r="C274" t="str">
            <v>TEDAŞ TÜRKİYE ELKT.DAĞ. A.Ş.</v>
          </cell>
          <cell r="D274" t="str">
            <v xml:space="preserve">     - BİTLİS Elektrik Dağıtım Müessesesi</v>
          </cell>
          <cell r="E274" t="str">
            <v xml:space="preserve">     - BİTLİS Elektrik Dağıtım Müessesesi</v>
          </cell>
          <cell r="F274" t="str">
            <v xml:space="preserve">     - BİTLİS Elektrik Dağıtım Müessesesi</v>
          </cell>
        </row>
        <row r="275">
          <cell r="A275" t="str">
            <v>1.02.00.15.00.00</v>
          </cell>
          <cell r="B275" t="str">
            <v>TEDAŞ</v>
          </cell>
          <cell r="C275" t="str">
            <v>TEDAŞ TÜRKİYE ELKT.DAĞ. A.Ş.</v>
          </cell>
          <cell r="D275" t="str">
            <v xml:space="preserve">     - BURDUR Elektrik Dağıtım Müessesesi</v>
          </cell>
          <cell r="E275" t="str">
            <v xml:space="preserve">     - BURDUR Elektrik Dağıtım Müessesesi</v>
          </cell>
          <cell r="F275" t="str">
            <v xml:space="preserve">     - BURDUR Elektrik Dağıtım Müessesesi</v>
          </cell>
        </row>
        <row r="276">
          <cell r="A276" t="str">
            <v>1.02.00.16.00.00</v>
          </cell>
          <cell r="B276" t="str">
            <v>TEDAŞ</v>
          </cell>
          <cell r="C276" t="str">
            <v>TEDAŞ TÜRKİYE ELKT.DAĞ. A.Ş.</v>
          </cell>
          <cell r="D276" t="str">
            <v xml:space="preserve">     - BURSA Elektrik Dağıtım Müessesesi</v>
          </cell>
          <cell r="E276" t="str">
            <v xml:space="preserve">     - BURSA Elektrik Dağıtım Müessesesi</v>
          </cell>
          <cell r="F276" t="str">
            <v xml:space="preserve">     - BURSA Elektrik Dağıtım Müessesesi</v>
          </cell>
        </row>
        <row r="277">
          <cell r="A277" t="str">
            <v>1.02.00.17.00.00</v>
          </cell>
          <cell r="B277" t="str">
            <v>TEDAŞ</v>
          </cell>
          <cell r="C277" t="str">
            <v>TEDAŞ TÜRKİYE ELKT.DAĞ. A.Ş.</v>
          </cell>
          <cell r="D277" t="str">
            <v xml:space="preserve">     - ÇANAKKALE Elektrik Dağıtım Müessesesi</v>
          </cell>
          <cell r="E277" t="str">
            <v xml:space="preserve">     - ÇANAKKALE Elektrik Dağıtım Müessesesi</v>
          </cell>
          <cell r="F277" t="str">
            <v xml:space="preserve">     - ÇANAKKALE Elektrik Dağıtım Müessesesi</v>
          </cell>
        </row>
        <row r="278">
          <cell r="A278" t="str">
            <v>1.02.00.19.00.00</v>
          </cell>
          <cell r="B278" t="str">
            <v>TEDAŞ</v>
          </cell>
          <cell r="C278" t="str">
            <v>TEDAŞ TÜRKİYE ELKT.DAĞ. A.Ş.</v>
          </cell>
          <cell r="D278" t="str">
            <v xml:space="preserve">     - ÇORUM Elektrik Dağıtım Müessesesi</v>
          </cell>
          <cell r="E278" t="str">
            <v xml:space="preserve">     - ÇORUM Elektrik Dağıtım Müessesesi</v>
          </cell>
          <cell r="F278" t="str">
            <v xml:space="preserve">     - ÇORUM Elektrik Dağıtım Müessesesi</v>
          </cell>
        </row>
        <row r="279">
          <cell r="A279" t="str">
            <v>1.02.00.20.00.00</v>
          </cell>
          <cell r="B279" t="str">
            <v>TEDAŞ</v>
          </cell>
          <cell r="C279" t="str">
            <v>TEDAŞ TÜRKİYE ELKT.DAĞ. A.Ş.</v>
          </cell>
          <cell r="D279" t="str">
            <v xml:space="preserve">     - DENİZLİ Elektrik Dağıtım Müessesesi</v>
          </cell>
          <cell r="E279" t="str">
            <v xml:space="preserve">     - DENİZLİ Elektrik Dağıtım Müessesesi</v>
          </cell>
          <cell r="F279" t="str">
            <v xml:space="preserve">     - DENİZLİ Elektrik Dağıtım Müessesesi</v>
          </cell>
        </row>
        <row r="280">
          <cell r="A280" t="str">
            <v>1.02.00.21.00.00</v>
          </cell>
          <cell r="B280" t="str">
            <v>TEDAŞ</v>
          </cell>
          <cell r="C280" t="str">
            <v>TEDAŞ TÜRKİYE ELKT.DAĞ. A.Ş.</v>
          </cell>
          <cell r="D280" t="str">
            <v xml:space="preserve">     - DİYARBAKIR Elektrik Dağıtım Müessesesi</v>
          </cell>
          <cell r="E280" t="str">
            <v xml:space="preserve">     - DİYARBAKIR Elektrik Dağıtım Müessesesi</v>
          </cell>
          <cell r="F280" t="str">
            <v xml:space="preserve">     - DİYARBAKIR Elektrik Dağıtım Müessesesi</v>
          </cell>
        </row>
        <row r="281">
          <cell r="A281" t="str">
            <v>1.02.00.23.00.00</v>
          </cell>
          <cell r="B281" t="str">
            <v>TEDAŞ</v>
          </cell>
          <cell r="C281" t="str">
            <v>TEDAŞ TÜRKİYE ELKT.DAĞ. A.Ş.</v>
          </cell>
          <cell r="D281" t="str">
            <v xml:space="preserve">     - ELAZIĞ Elektrik Dağıtım Müessesesi</v>
          </cell>
          <cell r="E281" t="str">
            <v xml:space="preserve">     - ELAZIĞ Elektrik Dağıtım Müessesesi</v>
          </cell>
          <cell r="F281" t="str">
            <v xml:space="preserve">     - ELAZIĞ Elektrik Dağıtım Müessesesi</v>
          </cell>
        </row>
        <row r="282">
          <cell r="A282" t="str">
            <v>1.02.00.24.00.00</v>
          </cell>
          <cell r="B282" t="str">
            <v>TEDAŞ</v>
          </cell>
          <cell r="C282" t="str">
            <v>TEDAŞ TÜRKİYE ELKT.DAĞ. A.Ş.</v>
          </cell>
          <cell r="D282" t="str">
            <v xml:space="preserve">     - ERZİNCAN Elektrik Dağıtım Müessesesi</v>
          </cell>
          <cell r="E282" t="str">
            <v xml:space="preserve">     - ERZİNCAN Elektrik Dağıtım Müessesesi</v>
          </cell>
          <cell r="F282" t="str">
            <v xml:space="preserve">     - ERZİNCAN Elektrik Dağıtım Müessesesi</v>
          </cell>
        </row>
        <row r="283">
          <cell r="A283" t="str">
            <v>1.02.00.25.00.00</v>
          </cell>
          <cell r="B283" t="str">
            <v>TEDAŞ</v>
          </cell>
          <cell r="C283" t="str">
            <v>TEDAŞ TÜRKİYE ELKT.DAĞ. A.Ş.</v>
          </cell>
          <cell r="D283" t="str">
            <v xml:space="preserve">     - ERZURUM Elektrik Dağıtım Müessesesi</v>
          </cell>
          <cell r="E283" t="str">
            <v xml:space="preserve">     - ERZURUM Elektrik Dağıtım Müessesesi</v>
          </cell>
          <cell r="F283" t="str">
            <v xml:space="preserve">     - ERZURUM Elektrik Dağıtım Müessesesi</v>
          </cell>
        </row>
        <row r="284">
          <cell r="A284" t="str">
            <v>1.02.00.26.00.00</v>
          </cell>
          <cell r="B284" t="str">
            <v>TEDAŞ</v>
          </cell>
          <cell r="C284" t="str">
            <v>TEDAŞ TÜRKİYE ELKT.DAĞ. A.Ş.</v>
          </cell>
          <cell r="D284" t="str">
            <v xml:space="preserve">     - ESKİŞEHİR Elektrik Dağıtım Müessesesi</v>
          </cell>
          <cell r="E284" t="str">
            <v xml:space="preserve">     - ESKİŞEHİR Elektrik Dağıtım Müessesesi</v>
          </cell>
          <cell r="F284" t="str">
            <v xml:space="preserve">     - ESKİŞEHİR Elektrik Dağıtım Müessesesi</v>
          </cell>
        </row>
        <row r="285">
          <cell r="A285" t="str">
            <v>1.02.00.27.00.00</v>
          </cell>
          <cell r="B285" t="str">
            <v>TEDAŞ</v>
          </cell>
          <cell r="C285" t="str">
            <v>TEDAŞ TÜRKİYE ELKT.DAĞ. A.Ş.</v>
          </cell>
          <cell r="D285" t="str">
            <v xml:space="preserve">     - GAZİANTEP Elektrik Dağıtım Müessesesi</v>
          </cell>
          <cell r="E285" t="str">
            <v xml:space="preserve">     - GAZİANTEP Elektrik Dağıtım Müessesesi</v>
          </cell>
          <cell r="F285" t="str">
            <v xml:space="preserve">     - GAZİANTEP Elektrik Dağıtım Müessesesi</v>
          </cell>
        </row>
        <row r="286">
          <cell r="A286" t="str">
            <v>1.02.00.28.00.00</v>
          </cell>
          <cell r="B286" t="str">
            <v>TEDAŞ</v>
          </cell>
          <cell r="C286" t="str">
            <v>TEDAŞ TÜRKİYE ELKT.DAĞ. A.Ş.</v>
          </cell>
          <cell r="D286" t="str">
            <v xml:space="preserve">     - GİRESUN Elektrik Dağıtım Müessesesi</v>
          </cell>
          <cell r="E286" t="str">
            <v xml:space="preserve">     - GİRESUN Elektrik Dağıtım Müessesesi</v>
          </cell>
          <cell r="F286" t="str">
            <v xml:space="preserve">     - GİRESUN Elektrik Dağıtım Müessesesi</v>
          </cell>
        </row>
        <row r="287">
          <cell r="A287" t="str">
            <v>1.02.00.29.00.00</v>
          </cell>
          <cell r="B287" t="str">
            <v>TEDAŞ</v>
          </cell>
          <cell r="C287" t="str">
            <v>TEDAŞ TÜRKİYE ELKT.DAĞ. A.Ş.</v>
          </cell>
          <cell r="D287" t="str">
            <v xml:space="preserve">     - GÜMÜŞHANE Elektrik Dağıtım Müessesesi</v>
          </cell>
          <cell r="E287" t="str">
            <v xml:space="preserve">     - GÜMÜŞHANE Elektrik Dağıtım Müessesesi</v>
          </cell>
          <cell r="F287" t="str">
            <v xml:space="preserve">     - GÜMÜŞHANE Elektrik Dağıtım Müessesesi</v>
          </cell>
        </row>
        <row r="288">
          <cell r="A288" t="str">
            <v>1.02.00.30.00.00</v>
          </cell>
          <cell r="B288" t="str">
            <v>TEDAŞ</v>
          </cell>
          <cell r="C288" t="str">
            <v>TEDAŞ TÜRKİYE ELKT.DAĞ. A.Ş.</v>
          </cell>
          <cell r="D288" t="str">
            <v xml:space="preserve">     - HAKKARİ Elektrik Dağıtım Müessesesi</v>
          </cell>
          <cell r="E288" t="str">
            <v xml:space="preserve">     - HAKKARİ Elektrik Dağıtım Müessesesi</v>
          </cell>
          <cell r="F288" t="str">
            <v xml:space="preserve">     - HAKKARİ Elektrik Dağıtım Müessesesi</v>
          </cell>
        </row>
        <row r="289">
          <cell r="A289" t="str">
            <v>1.02.00.31.00.00</v>
          </cell>
          <cell r="B289" t="str">
            <v>TEDAŞ</v>
          </cell>
          <cell r="C289" t="str">
            <v>TEDAŞ TÜRKİYE ELKT.DAĞ. A.Ş.</v>
          </cell>
          <cell r="D289" t="str">
            <v xml:space="preserve">     - HATAY Elektrik Dağıtım Müessesesi</v>
          </cell>
          <cell r="E289" t="str">
            <v xml:space="preserve">     - HATAY Elektrik Dağıtım Müessesesi</v>
          </cell>
          <cell r="F289" t="str">
            <v xml:space="preserve">     - HATAY Elektrik Dağıtım Müessesesi</v>
          </cell>
        </row>
        <row r="290">
          <cell r="A290" t="str">
            <v>1.02.00.32.00.00</v>
          </cell>
          <cell r="B290" t="str">
            <v>TEDAŞ</v>
          </cell>
          <cell r="C290" t="str">
            <v>TEDAŞ TÜRKİYE ELKT.DAĞ. A.Ş.</v>
          </cell>
          <cell r="D290" t="str">
            <v xml:space="preserve">     - ISPARTA Elektrik Dağıtım Müessesesi</v>
          </cell>
          <cell r="E290" t="str">
            <v xml:space="preserve">     - ISPARTA Elektrik Dağıtım Müessesesi</v>
          </cell>
          <cell r="F290" t="str">
            <v xml:space="preserve">     - ISPARTA Elektrik Dağıtım Müessesesi</v>
          </cell>
        </row>
        <row r="291">
          <cell r="A291" t="str">
            <v>1.02.00.33.00.00</v>
          </cell>
          <cell r="B291" t="str">
            <v>TEDAŞ</v>
          </cell>
          <cell r="C291" t="str">
            <v>TEDAŞ TÜRKİYE ELKT.DAĞ. A.Ş.</v>
          </cell>
          <cell r="D291" t="str">
            <v xml:space="preserve">     - MERSİN Elektrik Dağıtım Müessesesi</v>
          </cell>
          <cell r="E291" t="str">
            <v xml:space="preserve">     - MERSİN Elektrik Dağıtım Müessesesi</v>
          </cell>
          <cell r="F291" t="str">
            <v xml:space="preserve">     - MERSİN Elektrik Dağıtım Müessesesi</v>
          </cell>
        </row>
        <row r="292">
          <cell r="A292" t="str">
            <v>1.02.00.34.00.00</v>
          </cell>
          <cell r="B292" t="str">
            <v>TEDAŞ</v>
          </cell>
          <cell r="C292" t="str">
            <v>TEDAŞ TÜRKİYE ELKT.DAĞ. A.Ş.</v>
          </cell>
          <cell r="D292" t="str">
            <v xml:space="preserve">     - İSTANBUL ANADOLU YAKASI Elektrik Dağıtım Müessesesi</v>
          </cell>
          <cell r="E292" t="str">
            <v xml:space="preserve">     - İSTANBUL ANADOLU YAKASI Elektrik Dağıtım Müessesesi</v>
          </cell>
          <cell r="F292" t="str">
            <v xml:space="preserve">     - İSTANBUL ANADOLU YAKASI Elektrik Dağıtım Müessesesi</v>
          </cell>
        </row>
        <row r="293">
          <cell r="A293" t="str">
            <v>1.02.00.35.00.00</v>
          </cell>
          <cell r="B293" t="str">
            <v>TEDAŞ</v>
          </cell>
          <cell r="C293" t="str">
            <v>TEDAŞ TÜRKİYE ELKT.DAĞ. A.Ş.</v>
          </cell>
          <cell r="D293" t="str">
            <v xml:space="preserve">     - İZMİR Elektrik Dağıtım Müessesesi</v>
          </cell>
          <cell r="E293" t="str">
            <v xml:space="preserve">     - İZMİR Elektrik Dağıtım Müessesesi</v>
          </cell>
          <cell r="F293" t="str">
            <v xml:space="preserve">     - İZMİR Elektrik Dağıtım Müessesesi</v>
          </cell>
        </row>
        <row r="294">
          <cell r="A294" t="str">
            <v>1.02.00.36.00.00</v>
          </cell>
          <cell r="B294" t="str">
            <v>TEDAŞ</v>
          </cell>
          <cell r="C294" t="str">
            <v>TEDAŞ TÜRKİYE ELKT.DAĞ. A.Ş.</v>
          </cell>
          <cell r="D294" t="str">
            <v xml:space="preserve">     - KARS Elektrik Dağıtım Müessesesi</v>
          </cell>
          <cell r="E294" t="str">
            <v xml:space="preserve">     - KARS Elektrik Dağıtım Müessesesi</v>
          </cell>
          <cell r="F294" t="str">
            <v xml:space="preserve">     - KARS Elektrik Dağıtım Müessesesi</v>
          </cell>
        </row>
        <row r="295">
          <cell r="A295" t="str">
            <v>1.02.00.37.00.00</v>
          </cell>
          <cell r="B295" t="str">
            <v>TEDAŞ</v>
          </cell>
          <cell r="C295" t="str">
            <v>TEDAŞ TÜRKİYE ELKT.DAĞ. A.Ş.</v>
          </cell>
          <cell r="D295" t="str">
            <v xml:space="preserve">     - KASTAMONU Elektrik Dağıtım Müessesesi</v>
          </cell>
          <cell r="E295" t="str">
            <v xml:space="preserve">     - KASTAMONU Elektrik Dağıtım Müessesesi</v>
          </cell>
          <cell r="F295" t="str">
            <v xml:space="preserve">     - KASTAMONU Elektrik Dağıtım Müessesesi</v>
          </cell>
        </row>
        <row r="296">
          <cell r="A296" t="str">
            <v>1.02.00.40.00.00</v>
          </cell>
          <cell r="B296" t="str">
            <v>TEDAŞ</v>
          </cell>
          <cell r="C296" t="str">
            <v>TEDAŞ TÜRKİYE ELKT.DAĞ. A.Ş.</v>
          </cell>
          <cell r="D296" t="str">
            <v xml:space="preserve">     - KIRŞEHİR Elektrik Dağıtım Müessesesi</v>
          </cell>
          <cell r="E296" t="str">
            <v xml:space="preserve">     - KIRŞEHİR Elektrik Dağıtım Müessesesi</v>
          </cell>
          <cell r="F296" t="str">
            <v xml:space="preserve">     - KIRŞEHİR Elektrik Dağıtım Müessesesi</v>
          </cell>
        </row>
        <row r="297">
          <cell r="A297" t="str">
            <v>1.02.00.43.00.00</v>
          </cell>
          <cell r="B297" t="str">
            <v>TEDAŞ</v>
          </cell>
          <cell r="C297" t="str">
            <v>TEDAŞ TÜRKİYE ELKT.DAĞ. A.Ş.</v>
          </cell>
          <cell r="D297" t="str">
            <v xml:space="preserve">     - KÜTAHYA Elektrik Dağıtım Müessesesi</v>
          </cell>
          <cell r="E297" t="str">
            <v xml:space="preserve">     - KÜTAHYA Elektrik Dağıtım Müessesesi</v>
          </cell>
          <cell r="F297" t="str">
            <v xml:space="preserve">     - KÜTAHYA Elektrik Dağıtım Müessesesi</v>
          </cell>
        </row>
        <row r="298">
          <cell r="A298" t="str">
            <v>1.02.00.44.00.00</v>
          </cell>
          <cell r="B298" t="str">
            <v>TEDAŞ</v>
          </cell>
          <cell r="C298" t="str">
            <v>TEDAŞ TÜRKİYE ELKT.DAĞ. A.Ş.</v>
          </cell>
          <cell r="D298" t="str">
            <v xml:space="preserve">     - MALATYA Elektrik Dağıtım Müessesesi</v>
          </cell>
          <cell r="E298" t="str">
            <v xml:space="preserve">     - MALATYA Elektrik Dağıtım Müessesesi</v>
          </cell>
          <cell r="F298" t="str">
            <v xml:space="preserve">     - MALATYA Elektrik Dağıtım Müessesesi</v>
          </cell>
        </row>
        <row r="299">
          <cell r="A299" t="str">
            <v>1.02.00.45.00.00</v>
          </cell>
          <cell r="B299" t="str">
            <v>TEDAŞ</v>
          </cell>
          <cell r="C299" t="str">
            <v>TEDAŞ TÜRKİYE ELKT.DAĞ. A.Ş.</v>
          </cell>
          <cell r="D299" t="str">
            <v xml:space="preserve">     - MANİSA Elektrik Dağıtım Müessesesi</v>
          </cell>
          <cell r="E299" t="str">
            <v xml:space="preserve">     - MANİSA Elektrik Dağıtım Müessesesi</v>
          </cell>
          <cell r="F299" t="str">
            <v xml:space="preserve">     - MANİSA Elektrik Dağıtım Müessesesi</v>
          </cell>
        </row>
        <row r="300">
          <cell r="A300" t="str">
            <v>1.02.00.46.00.00</v>
          </cell>
          <cell r="B300" t="str">
            <v>TEDAŞ</v>
          </cell>
          <cell r="C300" t="str">
            <v>TEDAŞ TÜRKİYE ELKT.DAĞ. A.Ş.</v>
          </cell>
          <cell r="D300" t="str">
            <v xml:space="preserve">     - KAHRAMANMARAŞ Elektrik Dağıtım Müessesesi</v>
          </cell>
          <cell r="E300" t="str">
            <v xml:space="preserve">     - KAHRAMANMARAŞ Elektrik Dağıtım Müessesesi</v>
          </cell>
          <cell r="F300" t="str">
            <v xml:space="preserve">     - KAHRAMANMARAŞ Elektrik Dağıtım Müessesesi</v>
          </cell>
        </row>
        <row r="301">
          <cell r="A301" t="str">
            <v>1.02.00.47.00.00</v>
          </cell>
          <cell r="B301" t="str">
            <v>TEDAŞ</v>
          </cell>
          <cell r="C301" t="str">
            <v>TEDAŞ TÜRKİYE ELKT.DAĞ. A.Ş.</v>
          </cell>
          <cell r="D301" t="str">
            <v xml:space="preserve">     - MARDİN Elektrik Dağıtım Müessesesi</v>
          </cell>
          <cell r="E301" t="str">
            <v xml:space="preserve">     - MARDİN Elektrik Dağıtım Müessesesi</v>
          </cell>
          <cell r="F301" t="str">
            <v xml:space="preserve">     - MARDİN Elektrik Dağıtım Müessesesi</v>
          </cell>
        </row>
        <row r="302">
          <cell r="A302" t="str">
            <v>1.02.00.48.00.00</v>
          </cell>
          <cell r="B302" t="str">
            <v>TEDAŞ</v>
          </cell>
          <cell r="C302" t="str">
            <v>TEDAŞ TÜRKİYE ELKT.DAĞ. A.Ş.</v>
          </cell>
          <cell r="D302" t="str">
            <v xml:space="preserve">     - MUĞLA Elektrik Dağıtım Müessesesi</v>
          </cell>
          <cell r="E302" t="str">
            <v xml:space="preserve">     - MUĞLA Elektrik Dağıtım Müessesesi</v>
          </cell>
          <cell r="F302" t="str">
            <v xml:space="preserve">     - MUĞLA Elektrik Dağıtım Müessesesi</v>
          </cell>
        </row>
        <row r="303">
          <cell r="A303" t="str">
            <v>1.02.00.49.00.00</v>
          </cell>
          <cell r="B303" t="str">
            <v>TEDAŞ</v>
          </cell>
          <cell r="C303" t="str">
            <v>TEDAŞ TÜRKİYE ELKT.DAĞ. A.Ş.</v>
          </cell>
          <cell r="D303" t="str">
            <v xml:space="preserve">     - MUŞ Elektrik Dağıtım Müessesesi</v>
          </cell>
          <cell r="E303" t="str">
            <v xml:space="preserve">     - MUŞ Elektrik Dağıtım Müessesesi</v>
          </cell>
          <cell r="F303" t="str">
            <v xml:space="preserve">     - MUŞ Elektrik Dağıtım Müessesesi</v>
          </cell>
        </row>
        <row r="304">
          <cell r="A304" t="str">
            <v>1.02.00.50.00.00</v>
          </cell>
          <cell r="B304" t="str">
            <v>TEDAŞ</v>
          </cell>
          <cell r="C304" t="str">
            <v>TEDAŞ TÜRKİYE ELKT.DAĞ. A.Ş.</v>
          </cell>
          <cell r="D304" t="str">
            <v xml:space="preserve">     - NEVŞEHİR Elektrik Dağıtım Müessesesi</v>
          </cell>
          <cell r="E304" t="str">
            <v xml:space="preserve">     - NEVŞEHİR Elektrik Dağıtım Müessesesi</v>
          </cell>
          <cell r="F304" t="str">
            <v xml:space="preserve">     - NEVŞEHİR Elektrik Dağıtım Müessesesi</v>
          </cell>
        </row>
        <row r="305">
          <cell r="A305" t="str">
            <v>1.02.00.51.00.00</v>
          </cell>
          <cell r="B305" t="str">
            <v>TEDAŞ</v>
          </cell>
          <cell r="C305" t="str">
            <v>TEDAŞ TÜRKİYE ELKT.DAĞ. A.Ş.</v>
          </cell>
          <cell r="D305" t="str">
            <v xml:space="preserve">     - NİĞDE Elektrik Dağıtım Müessesesi</v>
          </cell>
          <cell r="E305" t="str">
            <v xml:space="preserve">     - NİĞDE Elektrik Dağıtım Müessesesi</v>
          </cell>
          <cell r="F305" t="str">
            <v xml:space="preserve">     - NİĞDE Elektrik Dağıtım Müessesesi</v>
          </cell>
        </row>
        <row r="306">
          <cell r="A306" t="str">
            <v>1.02.00.52.00.00</v>
          </cell>
          <cell r="B306" t="str">
            <v>TEDAŞ</v>
          </cell>
          <cell r="C306" t="str">
            <v>TEDAŞ TÜRKİYE ELKT.DAĞ. A.Ş.</v>
          </cell>
          <cell r="D306" t="str">
            <v xml:space="preserve">     - ORDU Elektrik Dağıtım Müessesesi</v>
          </cell>
          <cell r="E306" t="str">
            <v xml:space="preserve">     - ORDU Elektrik Dağıtım Müessesesi</v>
          </cell>
          <cell r="F306" t="str">
            <v xml:space="preserve">     - ORDU Elektrik Dağıtım Müessesesi</v>
          </cell>
        </row>
        <row r="307">
          <cell r="A307" t="str">
            <v>1.02.00.53.00.00</v>
          </cell>
          <cell r="B307" t="str">
            <v>TEDAŞ</v>
          </cell>
          <cell r="C307" t="str">
            <v>TEDAŞ TÜRKİYE ELKT.DAĞ. A.Ş.</v>
          </cell>
          <cell r="D307" t="str">
            <v xml:space="preserve">     - RİZE Elektrik Dağıtım Müessesesi</v>
          </cell>
          <cell r="E307" t="str">
            <v xml:space="preserve">     - RİZE Elektrik Dağıtım Müessesesi</v>
          </cell>
          <cell r="F307" t="str">
            <v xml:space="preserve">     - RİZE Elektrik Dağıtım Müessesesi</v>
          </cell>
        </row>
        <row r="308">
          <cell r="A308" t="str">
            <v>1.02.00.55.00.00</v>
          </cell>
          <cell r="B308" t="str">
            <v>TEDAŞ</v>
          </cell>
          <cell r="C308" t="str">
            <v>TEDAŞ TÜRKİYE ELKT.DAĞ. A.Ş.</v>
          </cell>
          <cell r="D308" t="str">
            <v xml:space="preserve">     - SAMSUN Elektrik Dağıtım Müessesesi</v>
          </cell>
          <cell r="E308" t="str">
            <v xml:space="preserve">     - SAMSUN Elektrik Dağıtım Müessesesi</v>
          </cell>
          <cell r="F308" t="str">
            <v xml:space="preserve">     - SAMSUN Elektrik Dağıtım Müessesesi</v>
          </cell>
        </row>
        <row r="309">
          <cell r="A309" t="str">
            <v>1.02.00.56.00.00</v>
          </cell>
          <cell r="B309" t="str">
            <v>TEDAŞ</v>
          </cell>
          <cell r="C309" t="str">
            <v>TEDAŞ TÜRKİYE ELKT.DAĞ. A.Ş.</v>
          </cell>
          <cell r="D309" t="str">
            <v xml:space="preserve">     - SİİRT Elektrik Dağıtım Müessesesi</v>
          </cell>
          <cell r="E309" t="str">
            <v xml:space="preserve">     - SİİRT Elektrik Dağıtım Müessesesi</v>
          </cell>
          <cell r="F309" t="str">
            <v xml:space="preserve">     - SİİRT Elektrik Dağıtım Müessesesi</v>
          </cell>
        </row>
        <row r="310">
          <cell r="A310" t="str">
            <v>1.02.00.57.00.00</v>
          </cell>
          <cell r="B310" t="str">
            <v>TEDAŞ</v>
          </cell>
          <cell r="C310" t="str">
            <v>TEDAŞ TÜRKİYE ELKT.DAĞ. A.Ş.</v>
          </cell>
          <cell r="D310" t="str">
            <v xml:space="preserve">     - SİNOP Elektrik Dağıtım Müessesesi</v>
          </cell>
          <cell r="E310" t="str">
            <v xml:space="preserve">     - SİNOP Elektrik Dağıtım Müessesesi</v>
          </cell>
          <cell r="F310" t="str">
            <v xml:space="preserve">     - SİNOP Elektrik Dağıtım Müessesesi</v>
          </cell>
        </row>
        <row r="311">
          <cell r="A311" t="str">
            <v>1.02.00.58.00.00</v>
          </cell>
          <cell r="B311" t="str">
            <v>TEDAŞ</v>
          </cell>
          <cell r="C311" t="str">
            <v>TEDAŞ TÜRKİYE ELKT.DAĞ. A.Ş.</v>
          </cell>
          <cell r="D311" t="str">
            <v xml:space="preserve">     - SİVAS Elektrik Dağıtım Müessesesi</v>
          </cell>
          <cell r="E311" t="str">
            <v xml:space="preserve">     - SİVAS Elektrik Dağıtım Müessesesi</v>
          </cell>
          <cell r="F311" t="str">
            <v xml:space="preserve">     - SİVAS Elektrik Dağıtım Müessesesi</v>
          </cell>
        </row>
        <row r="312">
          <cell r="A312" t="str">
            <v>1.02.00.60.00.00</v>
          </cell>
          <cell r="B312" t="str">
            <v>TEDAŞ</v>
          </cell>
          <cell r="C312" t="str">
            <v>TEDAŞ TÜRKİYE ELKT.DAĞ. A.Ş.</v>
          </cell>
          <cell r="D312" t="str">
            <v xml:space="preserve">     - TOKAT Elektrik Dağıtım Müessesesi</v>
          </cell>
          <cell r="E312" t="str">
            <v xml:space="preserve">     - TOKAT Elektrik Dağıtım Müessesesi</v>
          </cell>
          <cell r="F312" t="str">
            <v xml:space="preserve">     - TOKAT Elektrik Dağıtım Müessesesi</v>
          </cell>
        </row>
        <row r="313">
          <cell r="A313" t="str">
            <v>1.02.00.61.00.00</v>
          </cell>
          <cell r="B313" t="str">
            <v>TEDAŞ</v>
          </cell>
          <cell r="C313" t="str">
            <v>TEDAŞ TÜRKİYE ELKT.DAĞ. A.Ş.</v>
          </cell>
          <cell r="D313" t="str">
            <v xml:space="preserve">     - TRABZON Elektrik Dağıtım Müessesesi</v>
          </cell>
          <cell r="E313" t="str">
            <v xml:space="preserve">     - TRABZON Elektrik Dağıtım Müessesesi</v>
          </cell>
          <cell r="F313" t="str">
            <v xml:space="preserve">     - TRABZON Elektrik Dağıtım Müessesesi</v>
          </cell>
        </row>
        <row r="314">
          <cell r="A314" t="str">
            <v>1.02.00.62.00.00</v>
          </cell>
          <cell r="B314" t="str">
            <v>TEDAŞ</v>
          </cell>
          <cell r="C314" t="str">
            <v>TEDAŞ TÜRKİYE ELKT.DAĞ. A.Ş.</v>
          </cell>
          <cell r="D314" t="str">
            <v xml:space="preserve">     - TUNCELİ Elektrik Dağıtım Müessesesi</v>
          </cell>
          <cell r="E314" t="str">
            <v xml:space="preserve">     - TUNCELİ Elektrik Dağıtım Müessesesi</v>
          </cell>
          <cell r="F314" t="str">
            <v xml:space="preserve">     - TUNCELİ Elektrik Dağıtım Müessesesi</v>
          </cell>
        </row>
        <row r="315">
          <cell r="A315" t="str">
            <v>1.02.00.63.00.00</v>
          </cell>
          <cell r="B315" t="str">
            <v>TEDAŞ</v>
          </cell>
          <cell r="C315" t="str">
            <v>TEDAŞ TÜRKİYE ELKT.DAĞ. A.Ş.</v>
          </cell>
          <cell r="D315" t="str">
            <v xml:space="preserve">     - ŞANLIURFA Elektrik Dağıtım Müessesesi</v>
          </cell>
          <cell r="E315" t="str">
            <v xml:space="preserve">     - ŞANLIURFA Elektrik Dağıtım Müessesesi</v>
          </cell>
          <cell r="F315" t="str">
            <v xml:space="preserve">     - ŞANLIURFA Elektrik Dağıtım Müessesesi</v>
          </cell>
        </row>
        <row r="316">
          <cell r="A316" t="str">
            <v>1.02.00.64.00.00</v>
          </cell>
          <cell r="B316" t="str">
            <v>TEDAŞ</v>
          </cell>
          <cell r="C316" t="str">
            <v>TEDAŞ TÜRKİYE ELKT.DAĞ. A.Ş.</v>
          </cell>
          <cell r="D316" t="str">
            <v xml:space="preserve">     - UŞAK Elektrik Dağıtım Müessesesi</v>
          </cell>
          <cell r="E316" t="str">
            <v xml:space="preserve">     - UŞAK Elektrik Dağıtım Müessesesi</v>
          </cell>
          <cell r="F316" t="str">
            <v xml:space="preserve">     - UŞAK Elektrik Dağıtım Müessesesi</v>
          </cell>
        </row>
        <row r="317">
          <cell r="A317" t="str">
            <v>1.02.00.65.00.00</v>
          </cell>
          <cell r="B317" t="str">
            <v>TEDAŞ</v>
          </cell>
          <cell r="C317" t="str">
            <v>TEDAŞ TÜRKİYE ELKT.DAĞ. A.Ş.</v>
          </cell>
          <cell r="D317" t="str">
            <v xml:space="preserve">     - VAN Elektrik Dağıtım Müessesesi</v>
          </cell>
          <cell r="E317" t="str">
            <v xml:space="preserve">     - VAN Elektrik Dağıtım Müessesesi</v>
          </cell>
          <cell r="F317" t="str">
            <v xml:space="preserve">     - VAN Elektrik Dağıtım Müessesesi</v>
          </cell>
        </row>
        <row r="318">
          <cell r="A318" t="str">
            <v>1.02.00.66.00.00</v>
          </cell>
          <cell r="B318" t="str">
            <v>TEDAŞ</v>
          </cell>
          <cell r="C318" t="str">
            <v>TEDAŞ TÜRKİYE ELKT.DAĞ. A.Ş.</v>
          </cell>
          <cell r="D318" t="str">
            <v xml:space="preserve">     - YOZGAT Elektrik Dağıtım Müessesesi</v>
          </cell>
          <cell r="E318" t="str">
            <v xml:space="preserve">     - YOZGAT Elektrik Dağıtım Müessesesi</v>
          </cell>
          <cell r="F318" t="str">
            <v xml:space="preserve">     - YOZGAT Elektrik Dağıtım Müessesesi</v>
          </cell>
        </row>
        <row r="319">
          <cell r="A319" t="str">
            <v>1.02.00.68.00.00</v>
          </cell>
          <cell r="B319" t="str">
            <v>TEDAŞ</v>
          </cell>
          <cell r="C319" t="str">
            <v>TEDAŞ TÜRKİYE ELKT.DAĞ. A.Ş.</v>
          </cell>
          <cell r="D319" t="str">
            <v xml:space="preserve">     - AKSARAY Elektrik Dağıtım Müessesesi</v>
          </cell>
          <cell r="E319" t="str">
            <v xml:space="preserve">     - AKSARAY Elektrik Dağıtım Müessesesi</v>
          </cell>
          <cell r="F319" t="str">
            <v xml:space="preserve">     - AKSARAY Elektrik Dağıtım Müessesesi</v>
          </cell>
        </row>
        <row r="320">
          <cell r="A320" t="str">
            <v>1.02.00.69.00.00</v>
          </cell>
          <cell r="B320" t="str">
            <v>TEDAŞ</v>
          </cell>
          <cell r="C320" t="str">
            <v>TEDAŞ TÜRKİYE ELKT.DAĞ. A.Ş.</v>
          </cell>
          <cell r="D320" t="str">
            <v xml:space="preserve">     - BAYBURT Elektrik Dağıtım Müessesesi</v>
          </cell>
          <cell r="E320" t="str">
            <v xml:space="preserve">     - BAYBURT Elektrik Dağıtım Müessesesi</v>
          </cell>
          <cell r="F320" t="str">
            <v xml:space="preserve">     - BAYBURT Elektrik Dağıtım Müessesesi</v>
          </cell>
        </row>
        <row r="321">
          <cell r="A321" t="str">
            <v>1.02.00.72.00.00</v>
          </cell>
          <cell r="B321" t="str">
            <v>TEDAŞ</v>
          </cell>
          <cell r="C321" t="str">
            <v>TEDAŞ TÜRKİYE ELKT.DAĞ. A.Ş.</v>
          </cell>
          <cell r="D321" t="str">
            <v xml:space="preserve">     - BATMAN Elektrik Dağıtım Müessesesi</v>
          </cell>
          <cell r="E321" t="str">
            <v xml:space="preserve">     - BATMAN Elektrik Dağıtım Müessesesi</v>
          </cell>
          <cell r="F321" t="str">
            <v xml:space="preserve">     - BATMAN Elektrik Dağıtım Müessesesi</v>
          </cell>
        </row>
        <row r="322">
          <cell r="A322" t="str">
            <v>1.02.00.73.00.00</v>
          </cell>
          <cell r="B322" t="str">
            <v>TEDAŞ</v>
          </cell>
          <cell r="C322" t="str">
            <v>TEDAŞ TÜRKİYE ELKT.DAĞ. A.Ş.</v>
          </cell>
          <cell r="D322" t="str">
            <v xml:space="preserve">     - ŞIRNAK Elektrik Dağıtım Müessesesi</v>
          </cell>
          <cell r="E322" t="str">
            <v xml:space="preserve">     - ŞIRNAK Elektrik Dağıtım Müessesesi</v>
          </cell>
          <cell r="F322" t="str">
            <v xml:space="preserve">     - ŞIRNAK Elektrik Dağıtım Müessesesi</v>
          </cell>
        </row>
        <row r="323">
          <cell r="A323" t="str">
            <v>1.02.00.75.00.00</v>
          </cell>
          <cell r="B323" t="str">
            <v>TEDAŞ</v>
          </cell>
          <cell r="C323" t="str">
            <v>TEDAŞ TÜRKİYE ELKT.DAĞ. A.Ş.</v>
          </cell>
          <cell r="D323" t="str">
            <v xml:space="preserve">     - ARDAHAN Elektrik Dağıtım Müessesesi</v>
          </cell>
          <cell r="E323" t="str">
            <v xml:space="preserve">     - ARDAHAN Elektrik Dağıtım Müessesesi</v>
          </cell>
          <cell r="F323" t="str">
            <v xml:space="preserve">     - ARDAHAN Elektrik Dağıtım Müessesesi</v>
          </cell>
        </row>
        <row r="324">
          <cell r="A324" t="str">
            <v>1.02.00.76.00.00</v>
          </cell>
          <cell r="B324" t="str">
            <v>TEDAŞ</v>
          </cell>
          <cell r="C324" t="str">
            <v>TEDAŞ TÜRKİYE ELKT.DAĞ. A.Ş.</v>
          </cell>
          <cell r="D324" t="str">
            <v xml:space="preserve">     - IĞDIR Elektrik Dağıtım Müessesesi</v>
          </cell>
          <cell r="E324" t="str">
            <v xml:space="preserve">     - IĞDIR Elektrik Dağıtım Müessesesi</v>
          </cell>
          <cell r="F324" t="str">
            <v xml:space="preserve">     - IĞDIR Elektrik Dağıtım Müessesesi</v>
          </cell>
        </row>
        <row r="325">
          <cell r="A325" t="str">
            <v>1.02.00.77.00.00</v>
          </cell>
          <cell r="B325" t="str">
            <v>TEDAŞ</v>
          </cell>
          <cell r="C325" t="str">
            <v>TEDAŞ TÜRKİYE ELKT.DAĞ. A.Ş.</v>
          </cell>
          <cell r="D325" t="str">
            <v xml:space="preserve">     - YALOVA Elektrik Dağıtım Müessesesi</v>
          </cell>
          <cell r="E325" t="str">
            <v xml:space="preserve">     - YALOVA Elektrik Dağıtım Müessesesi</v>
          </cell>
          <cell r="F325" t="str">
            <v xml:space="preserve">     - YALOVA Elektrik Dağıtım Müessesesi</v>
          </cell>
        </row>
        <row r="326">
          <cell r="A326" t="str">
            <v>1.02.00.79.00.00</v>
          </cell>
          <cell r="B326" t="str">
            <v>TEDAŞ</v>
          </cell>
          <cell r="C326" t="str">
            <v>TEDAŞ TÜRKİYE ELKT.DAĞ. A.Ş.</v>
          </cell>
          <cell r="D326" t="str">
            <v xml:space="preserve">     - KİLİS Elektrik Dağıtım Müessesesi</v>
          </cell>
          <cell r="E326" t="str">
            <v xml:space="preserve">     - KİLİS Elektrik Dağıtım Müessesesi</v>
          </cell>
          <cell r="F326" t="str">
            <v xml:space="preserve">     - KİLİS Elektrik Dağıtım Müessesesi</v>
          </cell>
        </row>
        <row r="327">
          <cell r="A327" t="str">
            <v>1.02.00.80.00.00</v>
          </cell>
          <cell r="B327" t="str">
            <v>TEDAŞ</v>
          </cell>
          <cell r="C327" t="str">
            <v>TEDAŞ TÜRKİYE ELKT.DAĞ. A.Ş.</v>
          </cell>
          <cell r="D327" t="str">
            <v xml:space="preserve">     - OSMANİYE Elektrik Dağıtım Müessesesi</v>
          </cell>
          <cell r="E327" t="str">
            <v xml:space="preserve">     - OSMANİYE Elektrik Dağıtım Müessesesi</v>
          </cell>
          <cell r="F327" t="str">
            <v xml:space="preserve">     - OSMANİYE Elektrik Dağıtım Müessesesi</v>
          </cell>
        </row>
        <row r="328">
          <cell r="A328" t="str">
            <v>1.02.01.00.00.00</v>
          </cell>
          <cell r="B328" t="str">
            <v>TEDAŞ</v>
          </cell>
          <cell r="C328" t="str">
            <v xml:space="preserve">     - BAŞKENT Elektrik Dağıtım A.Ş.</v>
          </cell>
          <cell r="D328" t="str">
            <v xml:space="preserve">     - BAŞKENT Elektrik Dağıtım A.Ş.</v>
          </cell>
          <cell r="E328" t="str">
            <v xml:space="preserve">     - BAŞKENT Elektrik Dağıtım A.Ş.</v>
          </cell>
          <cell r="F328" t="str">
            <v xml:space="preserve">     - BAŞKENT Elektrik Dağıtım A.Ş.</v>
          </cell>
        </row>
        <row r="329">
          <cell r="A329" t="str">
            <v>1.02.04.00.00.00</v>
          </cell>
          <cell r="B329" t="str">
            <v>TEDAŞ</v>
          </cell>
          <cell r="C329" t="str">
            <v xml:space="preserve">     - KÖRFEZ Elektrik Dağıtım A.Ş.</v>
          </cell>
          <cell r="D329" t="str">
            <v xml:space="preserve">     - KÖRFEZ Elektrik Dağıtım A.Ş.</v>
          </cell>
          <cell r="E329" t="str">
            <v xml:space="preserve">     - KÖRFEZ Elektrik Dağıtım A.Ş.</v>
          </cell>
          <cell r="F329" t="str">
            <v xml:space="preserve">     - KÖRFEZ Elektrik Dağıtım A.Ş.</v>
          </cell>
        </row>
        <row r="330">
          <cell r="A330" t="str">
            <v>1.02.03.00.00.00</v>
          </cell>
          <cell r="B330" t="str">
            <v>TEDAŞ</v>
          </cell>
          <cell r="C330" t="str">
            <v xml:space="preserve">     - KARAELMAS Elektrik Dağıtım A.Ş.</v>
          </cell>
          <cell r="D330" t="str">
            <v xml:space="preserve">     - KARAELMAS Elektrik Dağıtım A.Ş.</v>
          </cell>
          <cell r="E330" t="str">
            <v xml:space="preserve">     - KARAELMAS Elektrik Dağıtım A.Ş.</v>
          </cell>
          <cell r="F330" t="str">
            <v xml:space="preserve">     - KARAELMAS Elektrik Dağıtım A.Ş.</v>
          </cell>
        </row>
        <row r="331">
          <cell r="A331" t="str">
            <v>1.02.02.00.00.00</v>
          </cell>
          <cell r="B331" t="str">
            <v>TEDAŞ</v>
          </cell>
          <cell r="C331" t="str">
            <v xml:space="preserve">     - BOĞAZİÇİ Elektrik Dağıtım A.Ş.</v>
          </cell>
          <cell r="D331" t="str">
            <v xml:space="preserve">     - BOĞAZİÇİ Elektrik Dağıtım A.Ş.</v>
          </cell>
          <cell r="E331" t="str">
            <v xml:space="preserve">     - BOĞAZİÇİ Elektrik Dağıtım A.Ş.</v>
          </cell>
          <cell r="F331" t="str">
            <v xml:space="preserve">     - BOĞAZİÇİ Elektrik Dağıtım A.Ş.</v>
          </cell>
        </row>
        <row r="332">
          <cell r="A332" t="str">
            <v>1.02.06.00.00.00</v>
          </cell>
          <cell r="B332" t="str">
            <v>TEDAŞ</v>
          </cell>
          <cell r="C332" t="str">
            <v xml:space="preserve">     - SAKARYA Elektrik Dağıtım A.Ş.</v>
          </cell>
          <cell r="D332" t="str">
            <v xml:space="preserve">     - SAKARYA Elektrik Dağıtım A.Ş.</v>
          </cell>
          <cell r="E332" t="str">
            <v xml:space="preserve">     - SAKARYA Elektrik Dağıtım A.Ş.</v>
          </cell>
          <cell r="F332" t="str">
            <v xml:space="preserve">     - SAKARYA Elektrik Dağıtım A.Ş.</v>
          </cell>
        </row>
        <row r="333">
          <cell r="A333" t="str">
            <v>1.02.05.00.00.00</v>
          </cell>
          <cell r="B333" t="str">
            <v>TEDAŞ</v>
          </cell>
          <cell r="C333" t="str">
            <v xml:space="preserve">     - MERAM Elektrik Dağıtım A.Ş.</v>
          </cell>
          <cell r="D333" t="str">
            <v xml:space="preserve">     - MERAM Elektrik Dağıtım A.Ş.</v>
          </cell>
          <cell r="E333" t="str">
            <v xml:space="preserve">     - MERAM Elektrik Dağıtım A.Ş.</v>
          </cell>
          <cell r="F333" t="str">
            <v xml:space="preserve">     - MERAM Elektrik Dağıtım A.Ş.</v>
          </cell>
        </row>
        <row r="334">
          <cell r="A334" t="str">
            <v>1.02.07.00.00.00</v>
          </cell>
          <cell r="B334" t="str">
            <v>TEDAŞ</v>
          </cell>
          <cell r="C334" t="str">
            <v xml:space="preserve">     - TRAKYA Elektrik Dağıtım A.Ş.</v>
          </cell>
          <cell r="D334" t="str">
            <v xml:space="preserve">     - TRAKYA Elektrik Dağıtım A.Ş.</v>
          </cell>
          <cell r="E334" t="str">
            <v xml:space="preserve">     - TRAKYA Elektrik Dağıtım A.Ş.</v>
          </cell>
          <cell r="F334" t="str">
            <v xml:space="preserve">     - TRAKYA Elektrik Dağıtım A.Ş.</v>
          </cell>
        </row>
        <row r="335">
          <cell r="A335" t="str">
            <v>1.03.00.00.00.00</v>
          </cell>
          <cell r="B335" t="str">
            <v>TDİ</v>
          </cell>
          <cell r="C335" t="str">
            <v>TÜRKİYE DENİZCİLİK İŞL. A.Ş.</v>
          </cell>
          <cell r="D335" t="str">
            <v xml:space="preserve">        -Genel Müdürlük</v>
          </cell>
          <cell r="E335" t="str">
            <v xml:space="preserve">        -Genel Müdürlük</v>
          </cell>
          <cell r="F335" t="str">
            <v xml:space="preserve">        -Genel Müdürlük</v>
          </cell>
        </row>
        <row r="336">
          <cell r="A336" t="str">
            <v>1.03.00.04.00.00</v>
          </cell>
          <cell r="B336" t="str">
            <v>TDİ</v>
          </cell>
          <cell r="C336" t="str">
            <v>TÜRKİYE DENİZCİLİK İŞL. A.Ş.</v>
          </cell>
          <cell r="D336" t="str">
            <v xml:space="preserve">        -Denizyolları İşletmesi</v>
          </cell>
          <cell r="E336" t="str">
            <v xml:space="preserve">        -Denizyolları İşletmesi</v>
          </cell>
          <cell r="F336" t="str">
            <v xml:space="preserve">        -Denizyolları İşletmesi</v>
          </cell>
        </row>
        <row r="337">
          <cell r="A337" t="str">
            <v>1.03.00.05.00.00</v>
          </cell>
          <cell r="B337" t="str">
            <v>TDİ</v>
          </cell>
          <cell r="C337" t="str">
            <v>TÜRKİYE DENİZCİLİK İŞL. A.Ş.</v>
          </cell>
          <cell r="D337" t="str">
            <v xml:space="preserve">        -Şehirhatları İşletmesi</v>
          </cell>
          <cell r="E337" t="str">
            <v xml:space="preserve">        -Şehirhatları İşletmesi</v>
          </cell>
          <cell r="F337" t="str">
            <v xml:space="preserve">        -Şehirhatları İşletmesi</v>
          </cell>
        </row>
        <row r="338">
          <cell r="A338" t="str">
            <v>1.03.00.06.00.00</v>
          </cell>
          <cell r="B338" t="str">
            <v>TDİ</v>
          </cell>
          <cell r="C338" t="str">
            <v>TÜRKİYE DENİZCİLİK İŞL. A.Ş.</v>
          </cell>
          <cell r="D338" t="str">
            <v xml:space="preserve">        -İstanbul Limanı İşletmesi</v>
          </cell>
          <cell r="E338" t="str">
            <v xml:space="preserve">        -İstanbul Limanı İşletmesi</v>
          </cell>
          <cell r="F338" t="str">
            <v xml:space="preserve">        -İstanbul Limanı İşletmesi</v>
          </cell>
        </row>
        <row r="339">
          <cell r="A339" t="str">
            <v>1.03.00.07.00.00</v>
          </cell>
          <cell r="B339" t="str">
            <v>TDİ</v>
          </cell>
          <cell r="C339" t="str">
            <v>TÜRKİYE DENİZCİLİK İŞL. A.Ş.</v>
          </cell>
          <cell r="D339" t="str">
            <v xml:space="preserve">        -İzmir İşletmesi</v>
          </cell>
          <cell r="E339" t="str">
            <v xml:space="preserve">        -İzmir İşletmesi</v>
          </cell>
          <cell r="F339" t="str">
            <v xml:space="preserve">        -İzmir İşletmesi</v>
          </cell>
        </row>
        <row r="340">
          <cell r="A340" t="str">
            <v>1.03.00.07.01.00</v>
          </cell>
          <cell r="B340" t="str">
            <v>TDİ</v>
          </cell>
          <cell r="C340" t="str">
            <v>TÜRKİYE DENİZCİLİK İŞL. A.Ş.</v>
          </cell>
          <cell r="D340" t="str">
            <v xml:space="preserve">        -İzmir İşletmesi</v>
          </cell>
          <cell r="E340" t="str">
            <v xml:space="preserve">            -Çeşme Limanı</v>
          </cell>
          <cell r="F340" t="str">
            <v xml:space="preserve">            -Çeşme Limanı</v>
          </cell>
        </row>
        <row r="341">
          <cell r="A341" t="str">
            <v>1.03.00.07.02.00</v>
          </cell>
          <cell r="B341" t="str">
            <v>TDİ</v>
          </cell>
          <cell r="C341" t="str">
            <v>TÜRKİYE DENİZCİLİK İŞL. A.Ş.</v>
          </cell>
          <cell r="D341" t="str">
            <v xml:space="preserve">        -İzmir İşletmesi</v>
          </cell>
          <cell r="E341" t="str">
            <v xml:space="preserve">            -Dikili Limanı</v>
          </cell>
          <cell r="F341" t="str">
            <v xml:space="preserve">            -Dikili Limanı</v>
          </cell>
        </row>
        <row r="342">
          <cell r="A342" t="str">
            <v>1.03.00.07.03.00</v>
          </cell>
          <cell r="B342" t="str">
            <v>TDİ</v>
          </cell>
          <cell r="C342" t="str">
            <v>TÜRKİYE DENİZCİLİK İŞL. A.Ş.</v>
          </cell>
          <cell r="D342" t="str">
            <v xml:space="preserve">        -İzmir İşletmesi</v>
          </cell>
          <cell r="E342" t="str">
            <v xml:space="preserve">            -Güllük Limanı</v>
          </cell>
          <cell r="F342" t="str">
            <v xml:space="preserve">            -Güllük Limanı</v>
          </cell>
        </row>
        <row r="343">
          <cell r="A343" t="str">
            <v>1.03.00.07.04.00</v>
          </cell>
          <cell r="B343" t="str">
            <v>TDİ</v>
          </cell>
          <cell r="C343" t="str">
            <v>TÜRKİYE DENİZCİLİK İŞL. A.Ş.</v>
          </cell>
          <cell r="D343" t="str">
            <v xml:space="preserve">        -İzmir İşletmesi</v>
          </cell>
          <cell r="E343" t="str">
            <v xml:space="preserve">            -Kuşadası Limanı</v>
          </cell>
          <cell r="F343" t="str">
            <v xml:space="preserve">            -Kuşadası Limanı</v>
          </cell>
        </row>
        <row r="344">
          <cell r="A344" t="str">
            <v>1.03.00.08.00.00</v>
          </cell>
          <cell r="B344" t="str">
            <v>TDİ</v>
          </cell>
          <cell r="C344" t="str">
            <v>TÜRKİYE DENİZCİLİK İŞL. A.Ş.</v>
          </cell>
          <cell r="D344" t="str">
            <v xml:space="preserve">        -Trabzon Liman İşletmesi</v>
          </cell>
          <cell r="E344" t="str">
            <v xml:space="preserve">        -Trabzon Liman İşletmesi</v>
          </cell>
          <cell r="F344" t="str">
            <v xml:space="preserve">        -Trabzon Liman İşletmesi</v>
          </cell>
        </row>
        <row r="345">
          <cell r="A345" t="str">
            <v>1.03.00.09.00.00</v>
          </cell>
          <cell r="B345" t="str">
            <v>TDİ</v>
          </cell>
          <cell r="C345" t="str">
            <v>TÜRKİYE DENİZCİLİK İŞL. A.Ş.</v>
          </cell>
          <cell r="D345" t="str">
            <v xml:space="preserve">       -Tersane Müdürlüğü</v>
          </cell>
          <cell r="E345" t="str">
            <v xml:space="preserve">       -Tersane Müdürlüğü</v>
          </cell>
          <cell r="F345" t="str">
            <v xml:space="preserve">       -Tersane Müdürlüğü</v>
          </cell>
        </row>
        <row r="346">
          <cell r="A346" t="str">
            <v>1.04.00.00.00.00</v>
          </cell>
          <cell r="B346" t="str">
            <v>SÜMER</v>
          </cell>
          <cell r="C346" t="str">
            <v>SÜMER HOLD.A.Ş.</v>
          </cell>
          <cell r="D346" t="str">
            <v xml:space="preserve">        -Genel Müdürlük</v>
          </cell>
          <cell r="E346" t="str">
            <v xml:space="preserve">        -Genel Müdürlük</v>
          </cell>
          <cell r="F346" t="str">
            <v xml:space="preserve">        -Genel Müdürlük</v>
          </cell>
        </row>
        <row r="347">
          <cell r="A347" t="str">
            <v>1.04.00.01.00.00</v>
          </cell>
          <cell r="B347" t="str">
            <v>SÜMER</v>
          </cell>
          <cell r="C347" t="str">
            <v>SÜMER HOLD.A.Ş.</v>
          </cell>
          <cell r="D347" t="str">
            <v xml:space="preserve">        -Antalya Pamuklu Dokuma Sanayii T.A.Ş.</v>
          </cell>
          <cell r="E347" t="str">
            <v xml:space="preserve">        -Antalya Pamuklu Dokuma Sanayii T.A.Ş.</v>
          </cell>
          <cell r="F347" t="str">
            <v xml:space="preserve">        -Antalya Pamuklu Dokuma Sanayii T.A.Ş.</v>
          </cell>
        </row>
        <row r="348">
          <cell r="A348" t="str">
            <v>1.04.00.02.00.00</v>
          </cell>
          <cell r="B348" t="str">
            <v>SÜMER</v>
          </cell>
          <cell r="C348" t="str">
            <v>SÜMER HOLD.A.Ş.</v>
          </cell>
          <cell r="D348" t="str">
            <v xml:space="preserve">        -Bergama Pamuk İpliği ve Dokuma Sanayii T.A.Ş.</v>
          </cell>
          <cell r="E348" t="str">
            <v xml:space="preserve">        -Bergama Pamuk İpliği ve Dokuma Sanayii T.A.Ş.</v>
          </cell>
          <cell r="F348" t="str">
            <v xml:space="preserve">        -Bergama Pamuk İpliği ve Dokuma Sanayii T.A.Ş.</v>
          </cell>
        </row>
        <row r="349">
          <cell r="A349" t="str">
            <v>1.04.00.03.00.00</v>
          </cell>
          <cell r="B349" t="str">
            <v>SÜMER</v>
          </cell>
          <cell r="C349" t="str">
            <v>SÜMER HOLD.A.Ş.</v>
          </cell>
          <cell r="D349" t="str">
            <v xml:space="preserve">        -Manisa Pamuklu Mensucat A.Ş.</v>
          </cell>
          <cell r="E349" t="str">
            <v xml:space="preserve">        -Manisa Pamuklu Mensucat A.Ş.</v>
          </cell>
          <cell r="F349" t="str">
            <v xml:space="preserve">        -Manisa Pamuklu Mensucat A.Ş.</v>
          </cell>
        </row>
        <row r="350">
          <cell r="A350" t="str">
            <v>1.04.00.04.00.00</v>
          </cell>
          <cell r="B350" t="str">
            <v>SÜMER</v>
          </cell>
          <cell r="C350" t="str">
            <v>SÜMER HOLD.A.Ş.</v>
          </cell>
          <cell r="D350" t="str">
            <v xml:space="preserve">        -Sivas Dokuma Sanayii A.Ş.</v>
          </cell>
          <cell r="E350" t="str">
            <v xml:space="preserve">        -Sivas Dokuma Sanayii A.Ş.</v>
          </cell>
          <cell r="F350" t="str">
            <v xml:space="preserve">        -Sivas Dokuma Sanayii A.Ş.</v>
          </cell>
        </row>
        <row r="351">
          <cell r="A351" t="str">
            <v>1.04.00.20.00.00</v>
          </cell>
          <cell r="B351" t="str">
            <v>SÜMER</v>
          </cell>
          <cell r="C351" t="str">
            <v>SÜMER HOLD.A.Ş.</v>
          </cell>
          <cell r="D351" t="str">
            <v xml:space="preserve">        -Sakarya Traktör Sanayi İşletmesi</v>
          </cell>
          <cell r="E351" t="str">
            <v xml:space="preserve">        -Sakarya Traktör Sanayi İşletmesi</v>
          </cell>
          <cell r="F351" t="str">
            <v xml:space="preserve">        -Sakarya Traktör Sanayi İşletmesi</v>
          </cell>
        </row>
        <row r="352">
          <cell r="A352" t="str">
            <v>1.04.00.21.00.00</v>
          </cell>
          <cell r="B352" t="str">
            <v>SÜMER</v>
          </cell>
          <cell r="C352" t="str">
            <v>SÜMER HOLD.A.Ş.</v>
          </cell>
          <cell r="D352" t="str">
            <v xml:space="preserve">        -TÜMOSAN Türk Motor ve Traktör Sanayi İşletmesi</v>
          </cell>
          <cell r="E352" t="str">
            <v xml:space="preserve">        -TÜMOSAN Türk Motor ve Traktör Sanayi İşletmesi</v>
          </cell>
          <cell r="F352" t="str">
            <v xml:space="preserve">        -TÜMOSAN Türk Motor ve Traktör Sanayi İşletmesi</v>
          </cell>
        </row>
        <row r="353">
          <cell r="A353" t="str">
            <v>1.04.00.22.00.00</v>
          </cell>
          <cell r="B353" t="str">
            <v>SÜMER</v>
          </cell>
          <cell r="C353" t="str">
            <v>SÜMER HOLD.A.Ş.</v>
          </cell>
          <cell r="D353" t="str">
            <v xml:space="preserve">        -Adana Pamuk Satınalma ve Çırçır Fab. İşletmesi </v>
          </cell>
          <cell r="E353" t="str">
            <v xml:space="preserve">        -Adana Pamuk Satınalma ve Çırçır Fab. İşletmesi </v>
          </cell>
          <cell r="F353" t="str">
            <v xml:space="preserve">        -Adana Pamuk Satınalma ve Çırçır Fab. İşletmesi </v>
          </cell>
        </row>
        <row r="354">
          <cell r="A354" t="str">
            <v>1.04.00.23.00.00</v>
          </cell>
          <cell r="B354" t="str">
            <v>SÜMER</v>
          </cell>
          <cell r="C354" t="str">
            <v>SÜMER HOLD.A.Ş.</v>
          </cell>
          <cell r="D354" t="str">
            <v xml:space="preserve">        -Adıyaman Pamuk Sanayii İşletmesi</v>
          </cell>
          <cell r="E354" t="str">
            <v xml:space="preserve">        -Adıyaman Pamuk Sanayii İşletmesi</v>
          </cell>
          <cell r="F354" t="str">
            <v xml:space="preserve">        -Adıyaman Pamuk Sanayii İşletmesi</v>
          </cell>
        </row>
        <row r="355">
          <cell r="A355" t="str">
            <v>1.04.00.24.00.00</v>
          </cell>
          <cell r="B355" t="str">
            <v>SÜMER</v>
          </cell>
          <cell r="C355" t="str">
            <v>SÜMER HOLD.A.Ş.</v>
          </cell>
          <cell r="D355" t="str">
            <v xml:space="preserve">        -Akdeniz Pamuklu Sanayii İşletmesi</v>
          </cell>
          <cell r="E355" t="str">
            <v xml:space="preserve">        -Akdeniz Pamuklu Sanayii İşletmesi</v>
          </cell>
          <cell r="F355" t="str">
            <v xml:space="preserve">        -Akdeniz Pamuklu Sanayii İşletmesi</v>
          </cell>
        </row>
        <row r="356">
          <cell r="A356" t="str">
            <v>1.04.00.25.00.00</v>
          </cell>
          <cell r="B356" t="str">
            <v>SÜMER</v>
          </cell>
          <cell r="C356" t="str">
            <v>SÜMER HOLD.A.Ş.</v>
          </cell>
          <cell r="D356" t="str">
            <v xml:space="preserve">        -Bakırköy Konfeksiyon Sanayii İşletmesi</v>
          </cell>
          <cell r="E356" t="str">
            <v xml:space="preserve">        -Bakırköy Konfeksiyon Sanayii İşletmesi</v>
          </cell>
          <cell r="F356" t="str">
            <v xml:space="preserve">        -Bakırköy Konfeksiyon Sanayii İşletmesi</v>
          </cell>
        </row>
        <row r="357">
          <cell r="A357" t="str">
            <v>1.04.00.26.00.00</v>
          </cell>
          <cell r="B357" t="str">
            <v>SÜMER</v>
          </cell>
          <cell r="C357" t="str">
            <v>SÜMER HOLD.A.Ş.</v>
          </cell>
          <cell r="D357" t="str">
            <v xml:space="preserve">        -Diyarbakır Pamuklu Sanayii İşletmesi</v>
          </cell>
          <cell r="E357" t="str">
            <v xml:space="preserve">        -Diyarbakır Pamuklu Sanayii İşletmesi</v>
          </cell>
          <cell r="F357" t="str">
            <v xml:space="preserve">        -Diyarbakır Pamuklu Sanayii İşletmesi</v>
          </cell>
        </row>
        <row r="358">
          <cell r="A358" t="str">
            <v>1.04.00.27.00.00</v>
          </cell>
          <cell r="B358" t="str">
            <v>SÜMER</v>
          </cell>
          <cell r="C358" t="str">
            <v>SÜMER HOLD.A.Ş.</v>
          </cell>
          <cell r="D358" t="str">
            <v xml:space="preserve">        -İzmir İrtibat Bürosu Yönecitiliği</v>
          </cell>
          <cell r="E358" t="str">
            <v xml:space="preserve">        -İzmir İrtibat Bürosu Yönecitiliği</v>
          </cell>
          <cell r="F358" t="str">
            <v xml:space="preserve">        -İzmir İrtibat Bürosu Yönecitiliği</v>
          </cell>
        </row>
        <row r="359">
          <cell r="A359" t="str">
            <v>1.04.00.28.00.00</v>
          </cell>
          <cell r="B359" t="str">
            <v>SÜMER</v>
          </cell>
          <cell r="C359" t="str">
            <v>SÜMER HOLD.A.Ş.</v>
          </cell>
          <cell r="D359" t="str">
            <v xml:space="preserve">        -Malatya Pamuklu Sanayii İşletmesi</v>
          </cell>
          <cell r="E359" t="str">
            <v xml:space="preserve">        -Malatya Pamuklu Sanayii İşletmesi</v>
          </cell>
          <cell r="F359" t="str">
            <v xml:space="preserve">        -Malatya Pamuklu Sanayii İşletmesi</v>
          </cell>
        </row>
        <row r="360">
          <cell r="A360" t="str">
            <v>1.04.00.29.00.00</v>
          </cell>
          <cell r="B360" t="str">
            <v>SÜMER</v>
          </cell>
          <cell r="C360" t="str">
            <v>SÜMER HOLD.A.Ş.</v>
          </cell>
          <cell r="D360" t="str">
            <v xml:space="preserve">        -Merinos Yünlü Sanayii İşletmesi</v>
          </cell>
          <cell r="E360" t="str">
            <v xml:space="preserve">        -Merinos Yünlü Sanayii İşletmesi</v>
          </cell>
          <cell r="F360" t="str">
            <v xml:space="preserve">        -Merinos Yünlü Sanayii İşletmesi</v>
          </cell>
        </row>
        <row r="361">
          <cell r="A361" t="str">
            <v>1.04.00.30.00.00</v>
          </cell>
          <cell r="B361" t="str">
            <v>SÜMER</v>
          </cell>
          <cell r="C361" t="str">
            <v>SÜMER HOLD.A.Ş.</v>
          </cell>
          <cell r="D361" t="str">
            <v xml:space="preserve">        -Nazilli İrtibat Bürosu Yöneticiliği</v>
          </cell>
          <cell r="E361" t="str">
            <v xml:space="preserve">        -Nazilli İrtibat Bürosu Yöneticiliği</v>
          </cell>
          <cell r="F361" t="str">
            <v xml:space="preserve">        -Nazilli İrtibat Bürosu Yöneticiliği</v>
          </cell>
        </row>
        <row r="362">
          <cell r="A362" t="str">
            <v>1.04.00.31.00.00</v>
          </cell>
          <cell r="B362" t="str">
            <v>SÜMER</v>
          </cell>
          <cell r="C362" t="str">
            <v>SÜMER HOLD.A.Ş.</v>
          </cell>
          <cell r="D362" t="str">
            <v xml:space="preserve">        -Beykoz Deri ve Kundura Sanayii İşletmesi</v>
          </cell>
          <cell r="E362" t="str">
            <v xml:space="preserve">        -Beykoz Deri ve Kundura Sanayii İşletmesi</v>
          </cell>
          <cell r="F362" t="str">
            <v xml:space="preserve">        -Beykoz Deri ve Kundura Sanayii İşletmesi</v>
          </cell>
        </row>
        <row r="363">
          <cell r="A363" t="str">
            <v>1.04.00.32.00.00</v>
          </cell>
          <cell r="B363" t="str">
            <v>SÜMER</v>
          </cell>
          <cell r="C363" t="str">
            <v>SÜMER HOLD.A.Ş.</v>
          </cell>
          <cell r="D363" t="str">
            <v xml:space="preserve">        -Çanakkale Sentetik Deri İşletmesi</v>
          </cell>
          <cell r="E363" t="str">
            <v xml:space="preserve">        -Çanakkale Sentetik Deri İşletmesi</v>
          </cell>
          <cell r="F363" t="str">
            <v xml:space="preserve">        -Çanakkale Sentetik Deri İşletmesi</v>
          </cell>
        </row>
        <row r="364">
          <cell r="A364" t="str">
            <v>1.04.00.33.00.00</v>
          </cell>
          <cell r="B364" t="str">
            <v>SÜMER</v>
          </cell>
          <cell r="C364" t="str">
            <v>SÜMER HOLD.A.Ş.</v>
          </cell>
          <cell r="D364" t="str">
            <v xml:space="preserve">        -Sarıkamış Ayakkabı İşletmesi</v>
          </cell>
          <cell r="E364" t="str">
            <v xml:space="preserve">        -Sarıkamış Ayakkabı İşletmesi</v>
          </cell>
          <cell r="F364" t="str">
            <v xml:space="preserve">        -Sarıkamış Ayakkabı İşletmesi</v>
          </cell>
        </row>
        <row r="365">
          <cell r="A365" t="str">
            <v>1.04.00.34.00.00</v>
          </cell>
          <cell r="B365" t="str">
            <v>SÜMER</v>
          </cell>
          <cell r="C365" t="str">
            <v>SÜMER HOLD.A.Ş.</v>
          </cell>
          <cell r="D365" t="str">
            <v xml:space="preserve">        -Tercan Ayakkabı İşletmesi</v>
          </cell>
          <cell r="E365" t="str">
            <v xml:space="preserve">        -Tercan Ayakkabı İşletmesi</v>
          </cell>
          <cell r="F365" t="str">
            <v xml:space="preserve">        -Tercan Ayakkabı İşletmesi</v>
          </cell>
        </row>
        <row r="366">
          <cell r="A366" t="str">
            <v>1.04.00.35.00.00</v>
          </cell>
          <cell r="B366" t="str">
            <v>SÜMER</v>
          </cell>
          <cell r="C366" t="str">
            <v>SÜMER HOLD.A.Ş.</v>
          </cell>
          <cell r="D366" t="str">
            <v xml:space="preserve">        -Van Deri ve Kundura Sanayii İşletmesi</v>
          </cell>
          <cell r="E366" t="str">
            <v xml:space="preserve">        -Van Deri ve Kundura Sanayii İşletmesi</v>
          </cell>
          <cell r="F366" t="str">
            <v xml:space="preserve">        -Van Deri ve Kundura Sanayii İşletmesi</v>
          </cell>
        </row>
        <row r="367">
          <cell r="A367" t="str">
            <v>1.04.00.36.00.00</v>
          </cell>
          <cell r="B367" t="str">
            <v>SÜMER</v>
          </cell>
          <cell r="C367" t="str">
            <v>SÜMER HOLD.A.Ş.</v>
          </cell>
          <cell r="D367" t="str">
            <v xml:space="preserve">        -Pazarlama İşletmesi</v>
          </cell>
          <cell r="E367" t="str">
            <v xml:space="preserve">        -Pazarlama İşletmesi</v>
          </cell>
          <cell r="F367" t="str">
            <v xml:space="preserve">        -Pazarlama İşletmesi</v>
          </cell>
        </row>
        <row r="368">
          <cell r="A368" t="str">
            <v>1.04.00.37.00.00</v>
          </cell>
          <cell r="B368" t="str">
            <v>SÜMER</v>
          </cell>
          <cell r="C368" t="str">
            <v>SÜMER HOLD.A.Ş.</v>
          </cell>
          <cell r="D368" t="str">
            <v xml:space="preserve">        -Zirai Donatım</v>
          </cell>
          <cell r="E368" t="str">
            <v xml:space="preserve">        -Zirai Donatım</v>
          </cell>
          <cell r="F368" t="str">
            <v xml:space="preserve">        -Zirai Donatım</v>
          </cell>
        </row>
        <row r="369">
          <cell r="A369" t="str">
            <v>1.04.00.38.00.00</v>
          </cell>
          <cell r="B369" t="str">
            <v>SÜMER</v>
          </cell>
          <cell r="C369" t="str">
            <v>SÜMER HOLD.A.Ş.</v>
          </cell>
          <cell r="D369" t="str">
            <v xml:space="preserve">        -Turban</v>
          </cell>
          <cell r="E369" t="str">
            <v xml:space="preserve">        -Turban</v>
          </cell>
          <cell r="F369" t="str">
            <v xml:space="preserve">        -Turban</v>
          </cell>
        </row>
        <row r="370">
          <cell r="A370" t="str">
            <v>1.05.00.00.00.00</v>
          </cell>
          <cell r="B370" t="str">
            <v>TÜGSAŞ</v>
          </cell>
          <cell r="C370" t="str">
            <v>TÜGSAŞ TÜRKİYE GÜBRE SAN.A.Ş.</v>
          </cell>
          <cell r="D370" t="str">
            <v xml:space="preserve">        -Genel Müdürlük+Taşra Teşkilatı</v>
          </cell>
          <cell r="E370" t="str">
            <v xml:space="preserve">        -Genel Müdürlük+Taşra Teşkilatı</v>
          </cell>
          <cell r="F370" t="str">
            <v xml:space="preserve">        -Genel Müdürlük+Taşra Teşkilatı</v>
          </cell>
        </row>
        <row r="371">
          <cell r="A371" t="str">
            <v>1.05.00.01.00.00</v>
          </cell>
          <cell r="B371" t="str">
            <v>TÜGSAŞ</v>
          </cell>
          <cell r="C371" t="str">
            <v>TÜGSAŞ TÜRKİYE GÜBRE SAN.A.Ş.</v>
          </cell>
          <cell r="D371" t="str">
            <v xml:space="preserve">        -Kütahya Gübre Sanayi A.Ş.</v>
          </cell>
          <cell r="E371" t="str">
            <v xml:space="preserve">        -Kütahya Gübre Sanayi A.Ş.</v>
          </cell>
          <cell r="F371" t="str">
            <v xml:space="preserve">        -Kütahya Gübre Sanayi A.Ş.</v>
          </cell>
        </row>
        <row r="372">
          <cell r="A372" t="str">
            <v>1.05.00.02.00.00</v>
          </cell>
          <cell r="B372" t="str">
            <v>TÜGSAŞ</v>
          </cell>
          <cell r="C372" t="str">
            <v>TÜGSAŞ TÜRKİYE GÜBRE SAN.A.Ş.</v>
          </cell>
          <cell r="D372" t="str">
            <v xml:space="preserve">        -Samsun Gübre Sanayi A.Ş.</v>
          </cell>
          <cell r="E372" t="str">
            <v xml:space="preserve">        -Samsun Gübre Sanayi A.Ş.</v>
          </cell>
          <cell r="F372" t="str">
            <v xml:space="preserve">        -Samsun Gübre Sanayi A.Ş.</v>
          </cell>
        </row>
        <row r="373">
          <cell r="A373" t="str">
            <v>1.05.00.04.00.00</v>
          </cell>
          <cell r="B373" t="str">
            <v>TÜGSAŞ</v>
          </cell>
          <cell r="C373" t="str">
            <v>TÜGSAŞ TÜRKİYE GÜBRE SAN.A.Ş.</v>
          </cell>
          <cell r="D373" t="str">
            <v xml:space="preserve">        -Gemlik Gübre Sanayi A.Ş.</v>
          </cell>
          <cell r="E373" t="str">
            <v xml:space="preserve">        -Gemlik Gübre Sanayi A.Ş.</v>
          </cell>
          <cell r="F373" t="str">
            <v xml:space="preserve">        -Gemlik Gübre Sanayi A.Ş.</v>
          </cell>
        </row>
        <row r="374">
          <cell r="A374" t="str">
            <v>1.05.00.05.00.00</v>
          </cell>
          <cell r="B374" t="str">
            <v>TÜGSAŞ</v>
          </cell>
          <cell r="C374" t="str">
            <v>TÜGSAŞ TÜRKİYE GÜBRE SAN.A.Ş.</v>
          </cell>
          <cell r="D374" t="str">
            <v xml:space="preserve">        -İgsaş İstanbul Gübre Sanayi A.Ş.</v>
          </cell>
          <cell r="E374" t="str">
            <v xml:space="preserve">        -İgsaş İstanbul Gübre Sanayi A.Ş.</v>
          </cell>
          <cell r="F374" t="str">
            <v xml:space="preserve">        -İgsaş İstanbul Gübre Sanayi A.Ş.</v>
          </cell>
        </row>
        <row r="375">
          <cell r="A375" t="str">
            <v>1.06.00.00.00.00</v>
          </cell>
          <cell r="B375" t="str">
            <v>EBK</v>
          </cell>
          <cell r="C375" t="str">
            <v>ET VE BALIK ÜRÜNLERİ A.Ş.</v>
          </cell>
          <cell r="D375" t="str">
            <v xml:space="preserve">        -Genel Müdürlük</v>
          </cell>
          <cell r="E375" t="str">
            <v xml:space="preserve">        -Genel Müdürlük</v>
          </cell>
          <cell r="F375" t="str">
            <v xml:space="preserve">        -Genel Müdürlük</v>
          </cell>
        </row>
        <row r="376">
          <cell r="A376" t="str">
            <v>1.06.00.01.00.00</v>
          </cell>
          <cell r="B376" t="str">
            <v>EBK</v>
          </cell>
          <cell r="C376" t="str">
            <v>ET VE BALIK ÜRÜNLERİ A.Ş.</v>
          </cell>
          <cell r="D376" t="str">
            <v xml:space="preserve">        -Taşımacılık Dairesi Başkanlığı</v>
          </cell>
          <cell r="E376" t="str">
            <v xml:space="preserve">        -Taşımacılık Dairesi Başkanlığı</v>
          </cell>
          <cell r="F376" t="str">
            <v xml:space="preserve">        -Taşımacılık Dairesi Başkanlığı</v>
          </cell>
        </row>
        <row r="377">
          <cell r="A377" t="str">
            <v>1.06.00.02.00.00</v>
          </cell>
          <cell r="B377" t="str">
            <v>EBK</v>
          </cell>
          <cell r="C377" t="str">
            <v>ET VE BALIK ÜRÜNLERİ A.Ş.</v>
          </cell>
          <cell r="D377" t="str">
            <v xml:space="preserve">        -Adana Et Kombinası</v>
          </cell>
          <cell r="E377" t="str">
            <v xml:space="preserve">        -Adana Et Kombinası</v>
          </cell>
          <cell r="F377" t="str">
            <v xml:space="preserve">        -Adana Et Kombinası</v>
          </cell>
        </row>
        <row r="378">
          <cell r="A378" t="str">
            <v>1.06.00.03.00.00</v>
          </cell>
          <cell r="B378" t="str">
            <v>EBK</v>
          </cell>
          <cell r="C378" t="str">
            <v>ET VE BALIK ÜRÜNLERİ A.Ş.</v>
          </cell>
          <cell r="D378" t="str">
            <v xml:space="preserve">        -Bingöl Et Kombinası</v>
          </cell>
          <cell r="E378" t="str">
            <v xml:space="preserve">        -Bingöl Et Kombinası</v>
          </cell>
          <cell r="F378" t="str">
            <v xml:space="preserve">        -Bingöl Et Kombinası</v>
          </cell>
        </row>
        <row r="379">
          <cell r="A379" t="str">
            <v>1.06.00.04.00.00</v>
          </cell>
          <cell r="B379" t="str">
            <v>EBK</v>
          </cell>
          <cell r="C379" t="str">
            <v>ET VE BALIK ÜRÜNLERİ A.Ş.</v>
          </cell>
          <cell r="D379" t="str">
            <v xml:space="preserve">        -Diyarbakır Et Kombinası</v>
          </cell>
          <cell r="E379" t="str">
            <v xml:space="preserve">        -Diyarbakır Et Kombinası</v>
          </cell>
          <cell r="F379" t="str">
            <v xml:space="preserve">        -Diyarbakır Et Kombinası</v>
          </cell>
        </row>
        <row r="380">
          <cell r="A380" t="str">
            <v>1.06.00.05.00.00</v>
          </cell>
          <cell r="B380" t="str">
            <v>EBK</v>
          </cell>
          <cell r="C380" t="str">
            <v>ET VE BALIK ÜRÜNLERİ A.Ş.</v>
          </cell>
          <cell r="D380" t="str">
            <v xml:space="preserve">        -Erzurum Et Kombinası</v>
          </cell>
          <cell r="E380" t="str">
            <v xml:space="preserve">        -Erzurum Et Kombinası</v>
          </cell>
          <cell r="F380" t="str">
            <v xml:space="preserve">        -Erzurum Et Kombinası</v>
          </cell>
        </row>
        <row r="381">
          <cell r="A381" t="str">
            <v>1.06.00.06.00.00</v>
          </cell>
          <cell r="B381" t="str">
            <v>EBK</v>
          </cell>
          <cell r="C381" t="str">
            <v>ET VE BALIK ÜRÜNLERİ A.Ş.</v>
          </cell>
          <cell r="D381" t="str">
            <v xml:space="preserve">        -Kayseri Et Kombinası</v>
          </cell>
          <cell r="E381" t="str">
            <v xml:space="preserve">        -Kayseri Et Kombinası</v>
          </cell>
          <cell r="F381" t="str">
            <v xml:space="preserve">        -Kayseri Et Kombinası</v>
          </cell>
        </row>
        <row r="382">
          <cell r="A382" t="str">
            <v>1.06.00.07.00.00</v>
          </cell>
          <cell r="B382" t="str">
            <v>EBK</v>
          </cell>
          <cell r="C382" t="str">
            <v>ET VE BALIK ÜRÜNLERİ A.Ş.</v>
          </cell>
          <cell r="D382" t="str">
            <v xml:space="preserve">        -Konya Et Kombinası</v>
          </cell>
          <cell r="E382" t="str">
            <v xml:space="preserve">        -Konya Et Kombinası</v>
          </cell>
          <cell r="F382" t="str">
            <v xml:space="preserve">        -Konya Et Kombinası</v>
          </cell>
        </row>
        <row r="383">
          <cell r="A383" t="str">
            <v>1.06.00.08.00.00</v>
          </cell>
          <cell r="B383" t="str">
            <v>EBK</v>
          </cell>
          <cell r="C383" t="str">
            <v>ET VE BALIK ÜRÜNLERİ A.Ş.</v>
          </cell>
          <cell r="D383" t="str">
            <v xml:space="preserve">        -Manisa Et Tavuk Kombinası</v>
          </cell>
          <cell r="E383" t="str">
            <v xml:space="preserve">        -Manisa Et Tavuk Kombinası</v>
          </cell>
          <cell r="F383" t="str">
            <v xml:space="preserve">        -Manisa Et Tavuk Kombinası</v>
          </cell>
        </row>
        <row r="384">
          <cell r="A384" t="str">
            <v>1.06.00.09.00.00</v>
          </cell>
          <cell r="B384" t="str">
            <v>EBK</v>
          </cell>
          <cell r="C384" t="str">
            <v>ET VE BALIK ÜRÜNLERİ A.Ş.</v>
          </cell>
          <cell r="D384" t="str">
            <v xml:space="preserve">        -Sakarya Et Tavuk Kombinası</v>
          </cell>
          <cell r="E384" t="str">
            <v xml:space="preserve">        -Sakarya Et Tavuk Kombinası</v>
          </cell>
          <cell r="F384" t="str">
            <v xml:space="preserve">        -Sakarya Et Tavuk Kombinası</v>
          </cell>
        </row>
        <row r="385">
          <cell r="A385" t="str">
            <v>1.06.00.10.00.00</v>
          </cell>
          <cell r="B385" t="str">
            <v>EBK</v>
          </cell>
          <cell r="C385" t="str">
            <v>ET VE BALIK ÜRÜNLERİ A.Ş.</v>
          </cell>
          <cell r="D385" t="str">
            <v xml:space="preserve">        -Samsun Soğuk Depo Şefliği</v>
          </cell>
          <cell r="E385" t="str">
            <v xml:space="preserve">        -Samsun Soğuk Depo Şefliği</v>
          </cell>
          <cell r="F385" t="str">
            <v xml:space="preserve">        -Samsun Soğuk Depo Şefliği</v>
          </cell>
        </row>
        <row r="386">
          <cell r="A386" t="str">
            <v>1.06.00.11.00.00</v>
          </cell>
          <cell r="B386" t="str">
            <v>EBK</v>
          </cell>
          <cell r="C386" t="str">
            <v>ET VE BALIK ÜRÜNLERİ A.Ş.</v>
          </cell>
          <cell r="D386" t="str">
            <v xml:space="preserve">        -Sincan Et Sanayi İşletmesi ve Tavuk Kombinası</v>
          </cell>
          <cell r="E386" t="str">
            <v xml:space="preserve">        -Sincan Et Sanayi İşletmesi ve Tavuk Kombinası</v>
          </cell>
          <cell r="F386" t="str">
            <v xml:space="preserve">        -Sincan Et Sanayi İşletmesi ve Tavuk Kombinası</v>
          </cell>
        </row>
        <row r="387">
          <cell r="A387" t="str">
            <v>1.06.00.12.00.00</v>
          </cell>
          <cell r="B387" t="str">
            <v>EBK</v>
          </cell>
          <cell r="C387" t="str">
            <v>ET VE BALIK ÜRÜNLERİ A.Ş.</v>
          </cell>
          <cell r="D387" t="str">
            <v xml:space="preserve">        -Van Et Kombinası</v>
          </cell>
          <cell r="E387" t="str">
            <v xml:space="preserve">        -Van Et Kombinası</v>
          </cell>
          <cell r="F387" t="str">
            <v xml:space="preserve">        -Van Et Kombinası</v>
          </cell>
        </row>
        <row r="388">
          <cell r="A388" t="str">
            <v>1.06.00.13.00.00</v>
          </cell>
          <cell r="B388" t="str">
            <v>EBK</v>
          </cell>
          <cell r="C388" t="str">
            <v>ET VE BALIK ÜRÜNLERİ A.Ş.</v>
          </cell>
          <cell r="D388" t="str">
            <v xml:space="preserve">        -Zeytinburnu Et Kombinası</v>
          </cell>
          <cell r="E388" t="str">
            <v xml:space="preserve">        -Zeytinburnu Et Kombinası</v>
          </cell>
          <cell r="F388" t="str">
            <v xml:space="preserve">        -Zeytinburnu Et Kombinası</v>
          </cell>
        </row>
        <row r="389">
          <cell r="A389" t="str">
            <v>1.06.00.21.00.00</v>
          </cell>
          <cell r="B389" t="str">
            <v>EBK</v>
          </cell>
          <cell r="C389" t="str">
            <v>ET VE BALIK ÜRÜNLERİ A.Ş.</v>
          </cell>
          <cell r="D389" t="str">
            <v xml:space="preserve">        -Meybuz</v>
          </cell>
          <cell r="E389" t="str">
            <v xml:space="preserve">        -Meybuz</v>
          </cell>
          <cell r="F389" t="str">
            <v xml:space="preserve">        -Meybuz</v>
          </cell>
        </row>
        <row r="390">
          <cell r="A390" t="str">
            <v>1.07.00.00.00.00</v>
          </cell>
          <cell r="B390" t="str">
            <v>YENİKÖY E.</v>
          </cell>
          <cell r="C390" t="str">
            <v>YENİKÖY ELKT.ÜRT.A.Ş.</v>
          </cell>
          <cell r="D390" t="str">
            <v>YENİKÖY ELKT.ÜRT.A.Ş.</v>
          </cell>
          <cell r="E390" t="str">
            <v>YENİKÖY ELKT.ÜRT.A.Ş.</v>
          </cell>
          <cell r="F390" t="str">
            <v>YENİKÖY ELKT.ÜRT.A.Ş.</v>
          </cell>
        </row>
        <row r="391">
          <cell r="A391" t="str">
            <v>1.08.00.00.00.00</v>
          </cell>
          <cell r="B391" t="str">
            <v>KEMERKÖY E.</v>
          </cell>
          <cell r="C391" t="str">
            <v>KEMERKÖY ELKT.ÜRT.A.Ş.</v>
          </cell>
          <cell r="D391" t="str">
            <v>KEMERKÖY ELKT.ÜRT.A.Ş.</v>
          </cell>
          <cell r="E391" t="str">
            <v>KEMERKÖY ELKT.ÜRT.A.Ş.</v>
          </cell>
          <cell r="F391" t="str">
            <v>KEMERKÖY ELKT.ÜRT.A.Ş.</v>
          </cell>
        </row>
        <row r="392">
          <cell r="A392" t="str">
            <v>1.09.00.00.00.00</v>
          </cell>
          <cell r="B392" t="str">
            <v>SEKA</v>
          </cell>
          <cell r="C392" t="str">
            <v>SEKA TÜRKİYE SEL.KAĞ.FAB. A.Ş.</v>
          </cell>
          <cell r="D392" t="str">
            <v xml:space="preserve">        -Genel Müdürlük</v>
          </cell>
          <cell r="E392" t="str">
            <v xml:space="preserve">        -Genel Müdürlük</v>
          </cell>
          <cell r="F392" t="str">
            <v xml:space="preserve">        -Genel Müdürlük</v>
          </cell>
        </row>
        <row r="393">
          <cell r="A393" t="str">
            <v>1.09.00.01.00.00</v>
          </cell>
          <cell r="B393" t="str">
            <v>SEKA</v>
          </cell>
          <cell r="C393" t="str">
            <v>SEKA TÜRKİYE SEL.KAĞ.FAB. A.Ş.</v>
          </cell>
          <cell r="D393" t="str">
            <v xml:space="preserve">        -Afyon İşletmesi</v>
          </cell>
          <cell r="E393" t="str">
            <v xml:space="preserve">        -Afyon İşletmesi</v>
          </cell>
          <cell r="F393" t="str">
            <v xml:space="preserve">        -Afyon İşletmesi</v>
          </cell>
        </row>
        <row r="394">
          <cell r="A394" t="str">
            <v>1.09.00.02.00.00</v>
          </cell>
          <cell r="B394" t="str">
            <v>SEKA</v>
          </cell>
          <cell r="C394" t="str">
            <v>SEKA TÜRKİYE SEL.KAĞ.FAB. A.Ş.</v>
          </cell>
          <cell r="D394" t="str">
            <v xml:space="preserve">        -Aksu İşletmesi </v>
          </cell>
          <cell r="E394" t="str">
            <v xml:space="preserve">        -Aksu İşletmesi </v>
          </cell>
          <cell r="F394" t="str">
            <v xml:space="preserve">        -Aksu İşletmesi </v>
          </cell>
        </row>
        <row r="395">
          <cell r="A395" t="str">
            <v>1.09.00.03.00.00</v>
          </cell>
          <cell r="B395" t="str">
            <v>SEKA</v>
          </cell>
          <cell r="C395" t="str">
            <v>SEKA TÜRKİYE SEL.KAĞ.FAB. A.Ş.</v>
          </cell>
          <cell r="D395" t="str">
            <v xml:space="preserve">        -Akdeniz İşletmesi</v>
          </cell>
          <cell r="E395" t="str">
            <v xml:space="preserve">        -Akdeniz İşletmesi</v>
          </cell>
          <cell r="F395" t="str">
            <v xml:space="preserve">        -Akdeniz İşletmesi</v>
          </cell>
        </row>
        <row r="396">
          <cell r="A396" t="str">
            <v>1.09.00.04.00.00</v>
          </cell>
          <cell r="B396" t="str">
            <v>SEKA</v>
          </cell>
          <cell r="C396" t="str">
            <v>SEKA TÜRKİYE SEL.KAĞ.FAB. A.Ş.</v>
          </cell>
          <cell r="D396" t="str">
            <v xml:space="preserve">        -Balıkesir İşletmesi</v>
          </cell>
          <cell r="E396" t="str">
            <v xml:space="preserve">        -Balıkesir İşletmesi</v>
          </cell>
          <cell r="F396" t="str">
            <v xml:space="preserve">        -Balıkesir İşletmesi</v>
          </cell>
        </row>
        <row r="397">
          <cell r="A397" t="str">
            <v>1.09.00.05.00.00</v>
          </cell>
          <cell r="B397" t="str">
            <v>SEKA</v>
          </cell>
          <cell r="C397" t="str">
            <v>SEKA TÜRKİYE SEL.KAĞ.FAB. A.Ş.</v>
          </cell>
          <cell r="D397" t="str">
            <v xml:space="preserve">        -Çaycuma İşletmesi</v>
          </cell>
          <cell r="E397" t="str">
            <v xml:space="preserve">        -Çaycuma İşletmesi</v>
          </cell>
          <cell r="F397" t="str">
            <v xml:space="preserve">        -Çaycuma İşletmesi</v>
          </cell>
        </row>
        <row r="398">
          <cell r="A398" t="str">
            <v>1.09.00.06.00.00</v>
          </cell>
          <cell r="B398" t="str">
            <v>SEKA</v>
          </cell>
          <cell r="C398" t="str">
            <v>SEKA TÜRKİYE SEL.KAĞ.FAB. A.Ş.</v>
          </cell>
          <cell r="D398" t="str">
            <v xml:space="preserve">        -İzmit İşletmesi</v>
          </cell>
          <cell r="E398" t="str">
            <v xml:space="preserve">        -İzmit İşletmesi</v>
          </cell>
          <cell r="F398" t="str">
            <v xml:space="preserve">        -İzmit İşletmesi</v>
          </cell>
        </row>
        <row r="399">
          <cell r="A399" t="str">
            <v>1.09.00.07.00.00</v>
          </cell>
          <cell r="B399" t="str">
            <v>SEKA</v>
          </cell>
          <cell r="C399" t="str">
            <v>SEKA TÜRKİYE SEL.KAĞ.FAB. A.Ş.</v>
          </cell>
          <cell r="D399" t="str">
            <v xml:space="preserve">        -Karacasu İşletmesi</v>
          </cell>
          <cell r="E399" t="str">
            <v xml:space="preserve">        -Karacasu İşletmesi</v>
          </cell>
          <cell r="F399" t="str">
            <v xml:space="preserve">        -Karacasu İşletmesi</v>
          </cell>
        </row>
        <row r="400">
          <cell r="A400" t="str">
            <v>1.09.00.08.00.00</v>
          </cell>
          <cell r="B400" t="str">
            <v>SEKA</v>
          </cell>
          <cell r="C400" t="str">
            <v>SEKA TÜRKİYE SEL.KAĞ.FAB. A.Ş.</v>
          </cell>
          <cell r="D400" t="str">
            <v xml:space="preserve">        -Kastamonu İşletmesi</v>
          </cell>
          <cell r="E400" t="str">
            <v xml:space="preserve">        -Kastamonu İşletmesi</v>
          </cell>
          <cell r="F400" t="str">
            <v xml:space="preserve">        -Kastamonu İşletmesi</v>
          </cell>
        </row>
        <row r="401">
          <cell r="A401" t="str">
            <v>1.09.00.09.00.00</v>
          </cell>
          <cell r="B401" t="str">
            <v>SEKA</v>
          </cell>
          <cell r="C401" t="str">
            <v>SEKA TÜRKİYE SEL.KAĞ.FAB. A.Ş.</v>
          </cell>
          <cell r="D401" t="str">
            <v xml:space="preserve">        -Akkuş İşletmesi</v>
          </cell>
          <cell r="E401" t="str">
            <v xml:space="preserve">        -Akkuş İşletmesi</v>
          </cell>
          <cell r="F401" t="str">
            <v xml:space="preserve">        -Akkuş İşletmesi</v>
          </cell>
        </row>
        <row r="402">
          <cell r="A402" t="str">
            <v>1.09.00.10.00.00</v>
          </cell>
          <cell r="B402" t="str">
            <v>SEKA</v>
          </cell>
          <cell r="C402" t="str">
            <v>SEKA TÜRKİYE SEL.KAĞ.FAB. A.Ş.</v>
          </cell>
          <cell r="D402" t="str">
            <v xml:space="preserve">        -Ardanuç İşletmesi</v>
          </cell>
          <cell r="E402" t="str">
            <v xml:space="preserve">        -Ardanuç İşletmesi</v>
          </cell>
          <cell r="F402" t="str">
            <v xml:space="preserve">        -Ardanuç İşletmesi</v>
          </cell>
        </row>
        <row r="403">
          <cell r="A403" t="str">
            <v>1.10.00.00.00.00</v>
          </cell>
          <cell r="B403" t="str">
            <v>ETİ E.METAL</v>
          </cell>
          <cell r="C403" t="str">
            <v>ETİ ELEKTROMETALURJİ A.Ş.</v>
          </cell>
          <cell r="D403" t="str">
            <v>ETİ ELEKTROMETALURJİ A.Ş.</v>
          </cell>
          <cell r="E403" t="str">
            <v>ETİ ELEKTROMETALURJİ A.Ş.</v>
          </cell>
          <cell r="F403" t="str">
            <v>ETİ ELEKTROMETALURJİ A.Ş.</v>
          </cell>
        </row>
        <row r="404">
          <cell r="A404" t="str">
            <v>1.11.00.00.00.00</v>
          </cell>
          <cell r="B404" t="str">
            <v>ETİ KROM</v>
          </cell>
          <cell r="C404" t="str">
            <v>ETİ KROM A.Ş.</v>
          </cell>
          <cell r="D404" t="str">
            <v>ETİ KROM A.Ş.</v>
          </cell>
          <cell r="E404" t="str">
            <v>ETİ KROM A.Ş.</v>
          </cell>
          <cell r="F404" t="str">
            <v>ETİ KROM A.Ş.</v>
          </cell>
        </row>
        <row r="405">
          <cell r="A405" t="str">
            <v>1.12.00.00.00.00</v>
          </cell>
          <cell r="B405" t="str">
            <v>ETİ GÜMÜŞ</v>
          </cell>
          <cell r="C405" t="str">
            <v>ETİ GÜMÜŞ A.Ş.</v>
          </cell>
          <cell r="D405" t="str">
            <v>ETİ GÜMÜŞ A.Ş.</v>
          </cell>
          <cell r="E405" t="str">
            <v>ETİ GÜMÜŞ A.Ş.</v>
          </cell>
          <cell r="F405" t="str">
            <v>ETİ GÜMÜŞ A.Ş.</v>
          </cell>
        </row>
        <row r="406">
          <cell r="A406" t="str">
            <v>1.13.00.00.00.00</v>
          </cell>
          <cell r="B406" t="str">
            <v>TDÇİ</v>
          </cell>
          <cell r="C406" t="str">
            <v>TÜRKİYE DEMİR ÇELİK İŞL. A.Ş.</v>
          </cell>
          <cell r="D406" t="str">
            <v>TÜRKİYE DEMİR ÇELİK İŞL. A.Ş.</v>
          </cell>
          <cell r="E406" t="str">
            <v>TÜRKİYE DEMİR ÇELİK İŞL. A.Ş.</v>
          </cell>
          <cell r="F406" t="str">
            <v>TÜRKİYE DEMİR ÇELİK İŞL. A.Ş.</v>
          </cell>
        </row>
        <row r="407">
          <cell r="A407" t="str">
            <v>2.01.00.00.00.00</v>
          </cell>
          <cell r="B407" t="str">
            <v>THY</v>
          </cell>
          <cell r="C407" t="str">
            <v>TÜRK HAVA YOLLARI A.O.</v>
          </cell>
          <cell r="D407" t="str">
            <v>TÜRK HAVA YOLLARI A.O.</v>
          </cell>
          <cell r="E407" t="str">
            <v>TÜRK HAVA YOLLARI A.O.</v>
          </cell>
          <cell r="F407" t="str">
            <v>TÜRK HAVA YOLLARI A.O.</v>
          </cell>
        </row>
        <row r="408">
          <cell r="A408" t="str">
            <v>2.02.00.00.00.00</v>
          </cell>
          <cell r="B408" t="str">
            <v>TÜPRAŞ</v>
          </cell>
          <cell r="C408" t="str">
            <v>TÜPRAŞ TÜRKİYE PET.RAF. A.Ş.</v>
          </cell>
          <cell r="D408" t="str">
            <v xml:space="preserve">        -TÜPRAŞ Türkiye Petrol Rafinerileri A.Ş.</v>
          </cell>
          <cell r="E408" t="str">
            <v xml:space="preserve">        -TÜPRAŞ Türkiye Petrol Rafinerileri A.Ş.</v>
          </cell>
          <cell r="F408" t="str">
            <v xml:space="preserve">        -TÜPRAŞ Türkiye Petrol Rafinerileri A.Ş.</v>
          </cell>
        </row>
        <row r="409">
          <cell r="A409" t="str">
            <v>2.02.00.01.00.00</v>
          </cell>
          <cell r="B409" t="str">
            <v>TÜPRAŞ</v>
          </cell>
          <cell r="C409" t="str">
            <v>TÜPRAŞ TÜRKİYE PET.RAF. A.Ş.</v>
          </cell>
          <cell r="D409" t="str">
            <v xml:space="preserve">        -DİTAŞ Deniz İşletmeciliği ve Takerciliği A.Ş.</v>
          </cell>
          <cell r="E409" t="str">
            <v xml:space="preserve">        -DİTAŞ Deniz İşletmeciliği ve Takerciliği A.Ş.</v>
          </cell>
          <cell r="F409" t="str">
            <v xml:space="preserve">        -DİTAŞ Deniz İşletmeciliği ve Takerciliği A.Ş.</v>
          </cell>
        </row>
        <row r="410">
          <cell r="A410" t="str">
            <v>2.03.00.00.00.00</v>
          </cell>
          <cell r="B410" t="str">
            <v>PETKİM</v>
          </cell>
          <cell r="C410" t="str">
            <v>PETKİM PETROKİMYA HOLD.A.Ş.</v>
          </cell>
          <cell r="D410" t="str">
            <v>PETKİM PETROKİMYA HOLD.A.Ş.</v>
          </cell>
          <cell r="E410" t="str">
            <v>PETKİM PETROKİMYA HOLD.A.Ş.</v>
          </cell>
          <cell r="F410" t="str">
            <v>PETKİM PETROKİMYA HOLD.A.Ş.</v>
          </cell>
        </row>
        <row r="411">
          <cell r="A411" t="str">
            <v>2.04.00.00.00.00</v>
          </cell>
          <cell r="B411" t="str">
            <v>ETİ ALÜMİNYUM</v>
          </cell>
          <cell r="C411" t="str">
            <v>ETİ ALÜMİNYUM  A.Ş.</v>
          </cell>
          <cell r="D411" t="str">
            <v>ETİ ALÜMİNYUM  A.Ş.</v>
          </cell>
          <cell r="E411" t="str">
            <v>ETİ ALÜMİNYUM  A.Ş.</v>
          </cell>
          <cell r="F411" t="str">
            <v>ETİ ALÜMİNYUM  A.Ş.</v>
          </cell>
        </row>
        <row r="412">
          <cell r="A412" t="str">
            <v>2.04.00.01.00.00</v>
          </cell>
          <cell r="B412" t="str">
            <v>ETİ ALÜMİNYUM</v>
          </cell>
          <cell r="C412" t="str">
            <v>ETİ ALÜMİNYUM  A.Ş.</v>
          </cell>
          <cell r="D412" t="str">
            <v xml:space="preserve">        - Oymapınar (HES) İşletme Müdürlüğü</v>
          </cell>
          <cell r="E412" t="str">
            <v xml:space="preserve">        - Oymapınar (HES) İşletme Müdürlüğü</v>
          </cell>
          <cell r="F412" t="str">
            <v xml:space="preserve">        - Oymapınar (HES) İşletme Müdürlüğü</v>
          </cell>
        </row>
        <row r="413">
          <cell r="A413" t="str">
            <v>2.05.00.00.00.00</v>
          </cell>
          <cell r="B413" t="str">
            <v>BET Ş.FAB.</v>
          </cell>
          <cell r="C413" t="str">
            <v>BAHA ESAT TEKAND ŞEKER FAB. A.Ş.</v>
          </cell>
          <cell r="D413" t="str">
            <v>BAHA ESAT TEKAND ŞEKER FAB. A.Ş.</v>
          </cell>
          <cell r="E413" t="str">
            <v>BAHA ESAT TEKAND ŞEKER FAB. A.Ş.</v>
          </cell>
          <cell r="F413" t="str">
            <v>BAHA ESAT TEKAND ŞEKER FAB. A.Ş.</v>
          </cell>
        </row>
        <row r="414">
          <cell r="A414" t="str">
            <v>2.06.00.00.00.00</v>
          </cell>
          <cell r="B414" t="str">
            <v>ATAKÖY O.</v>
          </cell>
          <cell r="C414" t="str">
            <v>ATAKÖY OTELCİLİK A.Ş.</v>
          </cell>
          <cell r="D414" t="str">
            <v>ATAKÖY OTELCİLİK A.Ş.</v>
          </cell>
          <cell r="E414" t="str">
            <v>ATAKÖY OTELCİLİK A.Ş.</v>
          </cell>
          <cell r="F414" t="str">
            <v>ATAKÖY OTELCİLİK A.Ş.</v>
          </cell>
        </row>
        <row r="415">
          <cell r="A415" t="str">
            <v>2.07.00.00.00.00</v>
          </cell>
          <cell r="B415" t="str">
            <v>ATAKÖY T.</v>
          </cell>
          <cell r="C415" t="str">
            <v>ATAKÖY TURİZM TES.TİC. A.Ş.</v>
          </cell>
          <cell r="D415" t="str">
            <v>ATAKÖY TURİZM TES.TİC. A.Ş.</v>
          </cell>
          <cell r="E415" t="str">
            <v>ATAKÖY TURİZM TES.TİC. A.Ş.</v>
          </cell>
          <cell r="F415" t="str">
            <v>ATAKÖY TURİZM TES.TİC. A.Ş.</v>
          </cell>
        </row>
        <row r="416">
          <cell r="A416" t="str">
            <v>2.08.00.00.00.00</v>
          </cell>
          <cell r="B416" t="str">
            <v>KBİ</v>
          </cell>
          <cell r="C416" t="str">
            <v>KARADENİZ BAKIR İŞL.A.Ş.</v>
          </cell>
          <cell r="D416" t="str">
            <v xml:space="preserve">        -Genel Müdürlük</v>
          </cell>
          <cell r="E416" t="str">
            <v xml:space="preserve">        -Genel Müdürlük</v>
          </cell>
          <cell r="F416" t="str">
            <v xml:space="preserve">        -Genel Müdürlük</v>
          </cell>
        </row>
        <row r="417">
          <cell r="A417" t="str">
            <v>2.08.00.01.00.00</v>
          </cell>
          <cell r="B417" t="str">
            <v>KBİ</v>
          </cell>
          <cell r="C417" t="str">
            <v>KARADENİZ BAKIR İŞL.A.Ş.</v>
          </cell>
          <cell r="D417" t="str">
            <v xml:space="preserve">        -Murgul İşletmesi</v>
          </cell>
          <cell r="E417" t="str">
            <v xml:space="preserve">        -Murgul İşletmesi</v>
          </cell>
          <cell r="F417" t="str">
            <v xml:space="preserve">        -Murgul İşletmesi</v>
          </cell>
        </row>
        <row r="418">
          <cell r="A418" t="str">
            <v>2.08.00.02.00.00</v>
          </cell>
          <cell r="B418" t="str">
            <v>KBİ</v>
          </cell>
          <cell r="C418" t="str">
            <v>KARADENİZ BAKIR İŞL.A.Ş.</v>
          </cell>
          <cell r="D418" t="str">
            <v xml:space="preserve">        -Samsun İşletmesi </v>
          </cell>
          <cell r="E418" t="str">
            <v xml:space="preserve">        -Samsun İşletmesi </v>
          </cell>
          <cell r="F418" t="str">
            <v xml:space="preserve">        -Samsun İşletmesi </v>
          </cell>
        </row>
        <row r="419">
          <cell r="A419" t="str">
            <v>9.01.00.00.00.00</v>
          </cell>
          <cell r="B419" t="str">
            <v>BURSAGAZ</v>
          </cell>
          <cell r="C419" t="str">
            <v>BURSAGAZ Tic. ve Taah. A.Ş</v>
          </cell>
          <cell r="D419" t="str">
            <v>BURSAGAZ Bursa Şehiriçi Doğalgaz Dağıtım Tic.ve Taah. A.Ş</v>
          </cell>
          <cell r="E419" t="str">
            <v>BURSAGAZ Bursa Şehiriçi Doğalgaz Dağıtım Tic.ve Taah. A.Ş</v>
          </cell>
          <cell r="F419" t="str">
            <v>BURSAGAZ Bursa Şehiriçi Doğalgaz Dağıtım Tic.ve Taah. A.Ş</v>
          </cell>
        </row>
        <row r="420">
          <cell r="A420" t="str">
            <v>9.02.00.00.00.00</v>
          </cell>
          <cell r="B420" t="str">
            <v>ESGAZ</v>
          </cell>
          <cell r="C420" t="str">
            <v>ESGAZ Tic. ve Taah. A.Ş.</v>
          </cell>
          <cell r="D420" t="str">
            <v>ESGAZ Eskişehir Şehiriçi Doğalgaz Dağıtım Tic. Ve Taah. A.Ş.</v>
          </cell>
          <cell r="E420" t="str">
            <v>ESGAZ Eskişehir Şehiriçi Doğalgaz Dağıtım Tic. Ve Taah. A.Ş.</v>
          </cell>
          <cell r="F420" t="str">
            <v>ESGAZ Eskişehir Şehiriçi Doğalgaz Dağıtım Tic. Ve Taah. A.Ş.</v>
          </cell>
        </row>
        <row r="421">
          <cell r="A421" t="str">
            <v>9.03.00.00.00.00</v>
          </cell>
          <cell r="B421" t="str">
            <v>ETİ BAKIR</v>
          </cell>
          <cell r="C421" t="str">
            <v>ETİ BAKIR A.Ş.</v>
          </cell>
          <cell r="D421" t="str">
            <v>ETİ BAKIR A.Ş.</v>
          </cell>
          <cell r="E421" t="str">
            <v>ETİ BAKIR A.Ş.</v>
          </cell>
          <cell r="F421" t="str">
            <v>ETİ BAKIR A.Ş.</v>
          </cell>
        </row>
        <row r="422">
          <cell r="A422" t="str">
            <v>9.04.00.00.00.00</v>
          </cell>
          <cell r="B422" t="str">
            <v>DİV-HAN</v>
          </cell>
          <cell r="C422" t="str">
            <v>DİV-HAN Madenleri San. ve Tic. A.Ş.</v>
          </cell>
          <cell r="D422" t="str">
            <v>DİV-HAN Madenleri San. ve Tic. A.Ş.</v>
          </cell>
          <cell r="E422" t="str">
            <v>DİV-HAN Madenleri San. ve Tic. A.Ş.</v>
          </cell>
          <cell r="F422" t="str">
            <v>DİV-HAN Madenleri San. ve Tic. A.Ş.</v>
          </cell>
        </row>
        <row r="423">
          <cell r="A423" t="str">
            <v>1.07.01.00.00.00</v>
          </cell>
          <cell r="B423" t="str">
            <v>YENİKÖY E.</v>
          </cell>
          <cell r="C423" t="str">
            <v>Yatağan Elektrik Üretim Tesisi</v>
          </cell>
          <cell r="D423" t="str">
            <v>Yatağan Elektrik Üretim Tesisi</v>
          </cell>
          <cell r="E423" t="str">
            <v>Yatağan Elektrik Üretim Tesisi</v>
          </cell>
          <cell r="F423" t="str">
            <v>Yatağan Elektrik Üretim Tesisi</v>
          </cell>
        </row>
        <row r="424">
          <cell r="A424" t="str">
            <v>9.06.00.00.00.00</v>
          </cell>
          <cell r="B424" t="str">
            <v>GERKONSAN</v>
          </cell>
          <cell r="C424" t="str">
            <v>GERKONSAN Gerede Çelik Kons.ve Teçh. Fb. San. ve Tic. A.Ş.</v>
          </cell>
          <cell r="D424" t="str">
            <v>GERKONSAN Gerede Çelik Kons.ve Teçh. Fb. San. ve Tic. A.Ş.</v>
          </cell>
          <cell r="E424" t="str">
            <v>GERKONSAN Gerede Çelik Kons.ve Teçh. Fb. San. ve Tic. A.Ş.</v>
          </cell>
          <cell r="F424" t="str">
            <v>GERKONSAN Gerede Çelik Kons.ve Teçh. Fb. San. ve Tic. A.Ş.</v>
          </cell>
        </row>
        <row r="425">
          <cell r="A425" t="str">
            <v>9.07.00.00.00.00</v>
          </cell>
          <cell r="B425" t="str">
            <v>TAKSAN</v>
          </cell>
          <cell r="C425" t="str">
            <v>TAKSAN Takım Tezgahları San. ve Tic. A.Ş.</v>
          </cell>
          <cell r="D425" t="str">
            <v>TAKSAN Takım Tezgahları San. ve Tic. A.Ş.</v>
          </cell>
          <cell r="E425" t="str">
            <v>TAKSAN Takım Tezgahları San. ve Tic. A.Ş.</v>
          </cell>
          <cell r="F425" t="str">
            <v>TAKSAN Takım Tezgahları San. ve Tic. A.Ş.</v>
          </cell>
        </row>
        <row r="426">
          <cell r="A426" t="str">
            <v>8.01.01.00.00.00</v>
          </cell>
          <cell r="B426" t="str">
            <v>TŞFAŞ</v>
          </cell>
          <cell r="C426" t="str">
            <v>TÜRKİYE ŞEKER FABRİKALARI</v>
          </cell>
          <cell r="D426" t="str">
            <v xml:space="preserve">        -İstanbul Alım Satım Müdürlüğü</v>
          </cell>
          <cell r="E426" t="str">
            <v xml:space="preserve">        -İstanbul Alım Satım Müdürlüğü</v>
          </cell>
          <cell r="F426" t="str">
            <v xml:space="preserve">        -İstanbul Alım Satım Müdürlüğü</v>
          </cell>
        </row>
        <row r="427">
          <cell r="A427" t="str">
            <v>8.01.02.00.00.00</v>
          </cell>
          <cell r="B427" t="str">
            <v>TŞFAŞ</v>
          </cell>
          <cell r="C427" t="str">
            <v>TÜRKİYE ŞEKER FABRİKALARI</v>
          </cell>
          <cell r="D427" t="str">
            <v xml:space="preserve">        -Adapazarı Şeker Fabrikası A.Ş.</v>
          </cell>
          <cell r="E427" t="str">
            <v xml:space="preserve">        -Adapazarı Şeker Fabrikası A.Ş.</v>
          </cell>
          <cell r="F427" t="str">
            <v xml:space="preserve">        -Adapazarı Şeker Fabrikası A.Ş.</v>
          </cell>
        </row>
        <row r="428">
          <cell r="A428" t="str">
            <v>8.01.03.00.00.00</v>
          </cell>
          <cell r="B428" t="str">
            <v>TŞFAŞ</v>
          </cell>
          <cell r="C428" t="str">
            <v>TÜRKİYE ŞEKER FABRİKALARI</v>
          </cell>
          <cell r="D428" t="str">
            <v xml:space="preserve">        -Kütahya Şeker Fabrikası A.Ş.</v>
          </cell>
          <cell r="E428" t="str">
            <v xml:space="preserve">        -Kütahya Şeker Fabrikası A.Ş.</v>
          </cell>
          <cell r="F428" t="str">
            <v xml:space="preserve">        -Kütahya Şeker Fabrikası A.Ş.</v>
          </cell>
        </row>
        <row r="429">
          <cell r="A429" t="str">
            <v>8.01.04.00.00.00</v>
          </cell>
          <cell r="B429" t="str">
            <v>TŞFAŞ</v>
          </cell>
          <cell r="C429" t="str">
            <v>TÜRKİYE ŞEKER FABRİKALARI</v>
          </cell>
          <cell r="D429" t="str">
            <v xml:space="preserve">        -Afyon Şeker Fabrikası</v>
          </cell>
          <cell r="E429" t="str">
            <v xml:space="preserve">        -Afyon Şeker Fabrikası</v>
          </cell>
          <cell r="F429" t="str">
            <v xml:space="preserve">        -Afyon Şeker Fabrikası</v>
          </cell>
        </row>
        <row r="430">
          <cell r="A430" t="str">
            <v>8.01.05.00.00.00</v>
          </cell>
          <cell r="B430" t="str">
            <v>TŞFAŞ</v>
          </cell>
          <cell r="C430" t="str">
            <v>TÜRKİYE ŞEKER FABRİKALARI</v>
          </cell>
          <cell r="D430" t="str">
            <v xml:space="preserve">        -Ağrı Şeker Fabrikası</v>
          </cell>
          <cell r="E430" t="str">
            <v xml:space="preserve">        -Ağrı Şeker Fabrikası</v>
          </cell>
          <cell r="F430" t="str">
            <v xml:space="preserve">        -Ağrı Şeker Fabrikası</v>
          </cell>
        </row>
        <row r="431">
          <cell r="A431" t="str">
            <v>8.01.06.00.00.00</v>
          </cell>
          <cell r="B431" t="str">
            <v>TŞFAŞ</v>
          </cell>
          <cell r="C431" t="str">
            <v>TÜRKİYE ŞEKER FABRİKALARI</v>
          </cell>
          <cell r="D431" t="str">
            <v xml:space="preserve">        -Alpullu Şeker Fabrikası</v>
          </cell>
          <cell r="E431" t="str">
            <v xml:space="preserve">        -Alpullu Şeker Fabrikası</v>
          </cell>
          <cell r="F431" t="str">
            <v xml:space="preserve">        -Alpullu Şeker Fabrikası</v>
          </cell>
        </row>
        <row r="432">
          <cell r="A432" t="str">
            <v>8.01.07.00.00.00</v>
          </cell>
          <cell r="B432" t="str">
            <v>TŞFAŞ</v>
          </cell>
          <cell r="C432" t="str">
            <v>TÜRKİYE ŞEKER FABRİKALARI</v>
          </cell>
          <cell r="D432" t="str">
            <v xml:space="preserve">        -Ankara Şeker Fabrikası</v>
          </cell>
          <cell r="E432" t="str">
            <v xml:space="preserve">        -Ankara Şeker Fabrikası</v>
          </cell>
          <cell r="F432" t="str">
            <v xml:space="preserve">        -Ankara Şeker Fabrikası</v>
          </cell>
        </row>
        <row r="433">
          <cell r="A433" t="str">
            <v>8.01.08.00.00.00</v>
          </cell>
          <cell r="B433" t="str">
            <v>TŞFAŞ</v>
          </cell>
          <cell r="C433" t="str">
            <v>TÜRKİYE ŞEKER FABRİKALARI</v>
          </cell>
          <cell r="D433" t="str">
            <v xml:space="preserve">        -Bor Şeker Fabrikası</v>
          </cell>
          <cell r="E433" t="str">
            <v xml:space="preserve">        -Bor Şeker Fabrikası</v>
          </cell>
          <cell r="F433" t="str">
            <v xml:space="preserve">        -Bor Şeker Fabrikası</v>
          </cell>
        </row>
        <row r="434">
          <cell r="A434" t="str">
            <v>8.01.09.00.00.00</v>
          </cell>
          <cell r="B434" t="str">
            <v>TŞFAŞ</v>
          </cell>
          <cell r="C434" t="str">
            <v>TÜRKİYE ŞEKER FABRİKALARI</v>
          </cell>
          <cell r="D434" t="str">
            <v xml:space="preserve">        -Burdur Şeker Fabrikası</v>
          </cell>
          <cell r="E434" t="str">
            <v xml:space="preserve">        -Burdur Şeker Fabrikası</v>
          </cell>
          <cell r="F434" t="str">
            <v xml:space="preserve">        -Burdur Şeker Fabrikası</v>
          </cell>
        </row>
        <row r="435">
          <cell r="A435" t="str">
            <v>8.01.10.00.00.00</v>
          </cell>
          <cell r="B435" t="str">
            <v>TŞFAŞ</v>
          </cell>
          <cell r="C435" t="str">
            <v>TÜRKİYE ŞEKER FABRİKALARI</v>
          </cell>
          <cell r="D435" t="str">
            <v xml:space="preserve">        -Çarşamba Şeker Fabrikası</v>
          </cell>
          <cell r="E435" t="str">
            <v xml:space="preserve">        -Çarşamba Şeker Fabrikası</v>
          </cell>
          <cell r="F435" t="str">
            <v xml:space="preserve">        -Çarşamba Şeker Fabrikası</v>
          </cell>
        </row>
        <row r="436">
          <cell r="A436" t="str">
            <v>8.01.11.00.00.00</v>
          </cell>
          <cell r="B436" t="str">
            <v>TŞFAŞ</v>
          </cell>
          <cell r="C436" t="str">
            <v>TÜRKİYE ŞEKER FABRİKALARI</v>
          </cell>
          <cell r="D436" t="str">
            <v xml:space="preserve">        -Çorum Şeker Fabrikası</v>
          </cell>
          <cell r="E436" t="str">
            <v xml:space="preserve">        -Çorum Şeker Fabrikası</v>
          </cell>
          <cell r="F436" t="str">
            <v xml:space="preserve">        -Çorum Şeker Fabrikası</v>
          </cell>
        </row>
        <row r="437">
          <cell r="A437" t="str">
            <v>8.01.12.00.00.00</v>
          </cell>
          <cell r="B437" t="str">
            <v>TŞFAŞ</v>
          </cell>
          <cell r="C437" t="str">
            <v>TÜRKİYE ŞEKER FABRİKALARI</v>
          </cell>
          <cell r="D437" t="str">
            <v xml:space="preserve">        -Elazığ Şeker Fabrikası</v>
          </cell>
          <cell r="E437" t="str">
            <v xml:space="preserve">        -Elazığ Şeker Fabrikası</v>
          </cell>
          <cell r="F437" t="str">
            <v xml:space="preserve">        -Elazığ Şeker Fabrikası</v>
          </cell>
        </row>
        <row r="438">
          <cell r="A438" t="str">
            <v>8.01.13.00.00.00</v>
          </cell>
          <cell r="B438" t="str">
            <v>TŞFAŞ</v>
          </cell>
          <cell r="C438" t="str">
            <v>TÜRKİYE ŞEKER FABRİKALARI</v>
          </cell>
          <cell r="D438" t="str">
            <v xml:space="preserve">        -Elbistan Şeker Fabrikası</v>
          </cell>
          <cell r="E438" t="str">
            <v xml:space="preserve">        -Elbistan Şeker Fabrikası</v>
          </cell>
          <cell r="F438" t="str">
            <v xml:space="preserve">        -Elbistan Şeker Fabrikası</v>
          </cell>
        </row>
        <row r="439">
          <cell r="A439" t="str">
            <v>8.01.14.00.00.00</v>
          </cell>
          <cell r="B439" t="str">
            <v>TŞFAŞ</v>
          </cell>
          <cell r="C439" t="str">
            <v>TÜRKİYE ŞEKER FABRİKALARI</v>
          </cell>
          <cell r="D439" t="str">
            <v xml:space="preserve">        -Erciş Şeker Fabrikası</v>
          </cell>
          <cell r="E439" t="str">
            <v xml:space="preserve">        -Erciş Şeker Fabrikası</v>
          </cell>
          <cell r="F439" t="str">
            <v xml:space="preserve">        -Erciş Şeker Fabrikası</v>
          </cell>
        </row>
        <row r="440">
          <cell r="A440" t="str">
            <v>8.01.15.00.00.00</v>
          </cell>
          <cell r="B440" t="str">
            <v>TŞFAŞ</v>
          </cell>
          <cell r="C440" t="str">
            <v>TÜRKİYE ŞEKER FABRİKALARI</v>
          </cell>
          <cell r="D440" t="str">
            <v xml:space="preserve">        -Ereğli Şeker Fabrikası</v>
          </cell>
          <cell r="E440" t="str">
            <v xml:space="preserve">        -Ereğli Şeker Fabrikası</v>
          </cell>
          <cell r="F440" t="str">
            <v xml:space="preserve">        -Ereğli Şeker Fabrikası</v>
          </cell>
        </row>
        <row r="441">
          <cell r="A441" t="str">
            <v>8.01.16.00.00.00</v>
          </cell>
          <cell r="B441" t="str">
            <v>TŞFAŞ</v>
          </cell>
          <cell r="C441" t="str">
            <v>TÜRKİYE ŞEKER FABRİKALARI</v>
          </cell>
          <cell r="D441" t="str">
            <v xml:space="preserve">        -Erzincan Şeker Fabrikası</v>
          </cell>
          <cell r="E441" t="str">
            <v xml:space="preserve">        -Erzincan Şeker Fabrikası</v>
          </cell>
          <cell r="F441" t="str">
            <v xml:space="preserve">        -Erzincan Şeker Fabrikası</v>
          </cell>
        </row>
        <row r="442">
          <cell r="A442" t="str">
            <v>8.01.17.00.00.00</v>
          </cell>
          <cell r="B442" t="str">
            <v>TŞFAŞ</v>
          </cell>
          <cell r="C442" t="str">
            <v>TÜRKİYE ŞEKER FABRİKALARI</v>
          </cell>
          <cell r="D442" t="str">
            <v xml:space="preserve">        -Erzurum Şeker Fabrikası + A</v>
          </cell>
          <cell r="E442" t="str">
            <v xml:space="preserve">        -Erzurum Şeker Fabrikası + A</v>
          </cell>
          <cell r="F442" t="str">
            <v xml:space="preserve">        -Erzurum Şeker Fabrikası + A</v>
          </cell>
        </row>
        <row r="443">
          <cell r="A443" t="str">
            <v>8.01.18.00.00.00</v>
          </cell>
          <cell r="B443" t="str">
            <v>TŞFAŞ</v>
          </cell>
          <cell r="C443" t="str">
            <v>TÜRKİYE ŞEKER FABRİKALARI</v>
          </cell>
          <cell r="D443" t="str">
            <v xml:space="preserve">        -Eskişehir Şeker Fabrikası + A</v>
          </cell>
          <cell r="E443" t="str">
            <v xml:space="preserve">        -Eskişehir Şeker Fabrikası + A</v>
          </cell>
          <cell r="F443" t="str">
            <v xml:space="preserve">        -Eskişehir Şeker Fabrikası + A</v>
          </cell>
        </row>
        <row r="444">
          <cell r="A444" t="str">
            <v>8.01.19.00.00.00</v>
          </cell>
          <cell r="B444" t="str">
            <v>TŞFAŞ</v>
          </cell>
          <cell r="C444" t="str">
            <v>TÜRKİYE ŞEKER FABRİKALARI</v>
          </cell>
          <cell r="D444" t="str">
            <v xml:space="preserve">        -Ilgın Şeker Fabrikası</v>
          </cell>
          <cell r="E444" t="str">
            <v xml:space="preserve">        -Ilgın Şeker Fabrikası</v>
          </cell>
          <cell r="F444" t="str">
            <v xml:space="preserve">        -Ilgın Şeker Fabrikası</v>
          </cell>
        </row>
        <row r="445">
          <cell r="A445" t="str">
            <v>8.01.20.00.00.00</v>
          </cell>
          <cell r="B445" t="str">
            <v>TŞFAŞ</v>
          </cell>
          <cell r="C445" t="str">
            <v>TÜRKİYE ŞEKER FABRİKALARI</v>
          </cell>
          <cell r="D445" t="str">
            <v xml:space="preserve">        -Kars Şeker Fabrikası</v>
          </cell>
          <cell r="E445" t="str">
            <v xml:space="preserve">        -Kars Şeker Fabrikası</v>
          </cell>
          <cell r="F445" t="str">
            <v xml:space="preserve">        -Kars Şeker Fabrikası</v>
          </cell>
        </row>
        <row r="446">
          <cell r="A446" t="str">
            <v>8.01.21.00.00.00</v>
          </cell>
          <cell r="B446" t="str">
            <v>TŞFAŞ</v>
          </cell>
          <cell r="C446" t="str">
            <v>TÜRKİYE ŞEKER FABRİKALARI</v>
          </cell>
          <cell r="D446" t="str">
            <v xml:space="preserve">        -Kastamonu Şeker Fabrikası</v>
          </cell>
          <cell r="E446" t="str">
            <v xml:space="preserve">        -Kastamonu Şeker Fabrikası</v>
          </cell>
          <cell r="F446" t="str">
            <v xml:space="preserve">        -Kastamonu Şeker Fabrikası</v>
          </cell>
        </row>
        <row r="447">
          <cell r="A447" t="str">
            <v>8.01.22.00.00.00</v>
          </cell>
          <cell r="B447" t="str">
            <v>TŞFAŞ</v>
          </cell>
          <cell r="C447" t="str">
            <v>TÜRKİYE ŞEKER FABRİKALARI</v>
          </cell>
          <cell r="D447" t="str">
            <v xml:space="preserve">        -Kırşehir Şeker Fabrikası</v>
          </cell>
          <cell r="E447" t="str">
            <v xml:space="preserve">        -Kırşehir Şeker Fabrikası</v>
          </cell>
          <cell r="F447" t="str">
            <v xml:space="preserve">        -Kırşehir Şeker Fabrikası</v>
          </cell>
        </row>
        <row r="448">
          <cell r="A448" t="str">
            <v>8.01.23.00.00.00</v>
          </cell>
          <cell r="B448" t="str">
            <v>TŞFAŞ</v>
          </cell>
          <cell r="C448" t="str">
            <v>TÜRKİYE ŞEKER FABRİKALARI</v>
          </cell>
          <cell r="D448" t="str">
            <v xml:space="preserve">        -Malatya Şeker Fabrikası + A</v>
          </cell>
          <cell r="E448" t="str">
            <v xml:space="preserve">        -Malatya Şeker Fabrikası + A</v>
          </cell>
          <cell r="F448" t="str">
            <v xml:space="preserve">        -Malatya Şeker Fabrikası + A</v>
          </cell>
        </row>
        <row r="449">
          <cell r="A449" t="str">
            <v>8.01.24.00.00.00</v>
          </cell>
          <cell r="B449" t="str">
            <v>TŞFAŞ</v>
          </cell>
          <cell r="C449" t="str">
            <v>TÜRKİYE ŞEKER FABRİKALARI</v>
          </cell>
          <cell r="D449" t="str">
            <v xml:space="preserve">        -Muş Şeker Fabrikası</v>
          </cell>
          <cell r="E449" t="str">
            <v xml:space="preserve">        -Muş Şeker Fabrikası</v>
          </cell>
          <cell r="F449" t="str">
            <v xml:space="preserve">        -Muş Şeker Fabrikası</v>
          </cell>
        </row>
        <row r="450">
          <cell r="A450" t="str">
            <v>8.01.25.00.00.00</v>
          </cell>
          <cell r="B450" t="str">
            <v>TŞFAŞ</v>
          </cell>
          <cell r="C450" t="str">
            <v>TÜRKİYE ŞEKER FABRİKALARI</v>
          </cell>
          <cell r="D450" t="str">
            <v xml:space="preserve">        -Susurluk Şeker Fabrikası</v>
          </cell>
          <cell r="E450" t="str">
            <v xml:space="preserve">        -Susurluk Şeker Fabrikası</v>
          </cell>
          <cell r="F450" t="str">
            <v xml:space="preserve">        -Susurluk Şeker Fabrikası</v>
          </cell>
        </row>
        <row r="451">
          <cell r="A451" t="str">
            <v>8.01.26.00.00.00</v>
          </cell>
          <cell r="B451" t="str">
            <v>TŞFAŞ</v>
          </cell>
          <cell r="C451" t="str">
            <v>TÜRKİYE ŞEKER FABRİKALARI</v>
          </cell>
          <cell r="D451" t="str">
            <v xml:space="preserve">        -Turhal Şeker Fabrikası + A</v>
          </cell>
          <cell r="E451" t="str">
            <v xml:space="preserve">        -Turhal Şeker Fabrikası + A</v>
          </cell>
          <cell r="F451" t="str">
            <v xml:space="preserve">        -Turhal Şeker Fabrikası + A</v>
          </cell>
        </row>
        <row r="452">
          <cell r="A452" t="str">
            <v>8.01.27.00.00.00</v>
          </cell>
          <cell r="B452" t="str">
            <v>TŞFAŞ</v>
          </cell>
          <cell r="C452" t="str">
            <v>TÜRKİYE ŞEKER FABRİKALARI</v>
          </cell>
          <cell r="D452" t="str">
            <v xml:space="preserve">        -Uşak Şeker Fabrikası</v>
          </cell>
          <cell r="E452" t="str">
            <v xml:space="preserve">        -Uşak Şeker Fabrikası</v>
          </cell>
          <cell r="F452" t="str">
            <v xml:space="preserve">        -Uşak Şeker Fabrikası</v>
          </cell>
        </row>
        <row r="453">
          <cell r="A453" t="str">
            <v>8.01.28.00.00.00</v>
          </cell>
          <cell r="B453" t="str">
            <v>TŞFAŞ</v>
          </cell>
          <cell r="C453" t="str">
            <v>TÜRKİYE ŞEKER FABRİKALARI</v>
          </cell>
          <cell r="D453" t="str">
            <v xml:space="preserve">        -Yozgat Şeker Fabrikası</v>
          </cell>
          <cell r="E453" t="str">
            <v xml:space="preserve">        -Yozgat Şeker Fabrikası</v>
          </cell>
          <cell r="F453" t="str">
            <v xml:space="preserve">        -Yozgat Şeker Fabrikası</v>
          </cell>
        </row>
        <row r="454">
          <cell r="A454" t="str">
            <v>8.01.29.00.00.00</v>
          </cell>
          <cell r="B454" t="str">
            <v>TŞFAŞ</v>
          </cell>
          <cell r="C454" t="str">
            <v>TÜRKİYE ŞEKER FABRİKALARI</v>
          </cell>
          <cell r="D454" t="str">
            <v xml:space="preserve">        -Afyon Makine Fabrikası</v>
          </cell>
          <cell r="E454" t="str">
            <v xml:space="preserve">        -Afyon Makine Fabrikası</v>
          </cell>
          <cell r="F454" t="str">
            <v xml:space="preserve">        -Afyon Makine Fabrikası</v>
          </cell>
        </row>
        <row r="455">
          <cell r="A455" t="str">
            <v>8.01.30.00.00.00</v>
          </cell>
          <cell r="B455" t="str">
            <v>TŞFAŞ</v>
          </cell>
          <cell r="C455" t="str">
            <v>TÜRKİYE ŞEKER FABRİKALARI</v>
          </cell>
          <cell r="D455" t="str">
            <v xml:space="preserve">        -Ankara Makine Fabrikası</v>
          </cell>
          <cell r="E455" t="str">
            <v xml:space="preserve">        -Ankara Makine Fabrikası</v>
          </cell>
          <cell r="F455" t="str">
            <v xml:space="preserve">        -Ankara Makine Fabrikası</v>
          </cell>
        </row>
        <row r="456">
          <cell r="A456" t="str">
            <v>8.01.31.00.00.00</v>
          </cell>
          <cell r="B456" t="str">
            <v>TŞFAŞ</v>
          </cell>
          <cell r="C456" t="str">
            <v>TÜRKİYE ŞEKER FABRİKALARI</v>
          </cell>
          <cell r="D456" t="str">
            <v xml:space="preserve">        -Erzincan Makine Fabrikası</v>
          </cell>
          <cell r="E456" t="str">
            <v xml:space="preserve">        -Erzincan Makine Fabrikası</v>
          </cell>
          <cell r="F456" t="str">
            <v xml:space="preserve">        -Erzincan Makine Fabrikası</v>
          </cell>
        </row>
        <row r="457">
          <cell r="A457" t="str">
            <v>8.01.32.00.00.00</v>
          </cell>
          <cell r="B457" t="str">
            <v>TŞFAŞ</v>
          </cell>
          <cell r="C457" t="str">
            <v>TÜRKİYE ŞEKER FABRİKALARI</v>
          </cell>
          <cell r="D457" t="str">
            <v xml:space="preserve">        -Eskişehir Makine Fabrikası</v>
          </cell>
          <cell r="E457" t="str">
            <v xml:space="preserve">        -Eskişehir Makine Fabrikası</v>
          </cell>
          <cell r="F457" t="str">
            <v xml:space="preserve">        -Eskişehir Makine Fabrikası</v>
          </cell>
        </row>
        <row r="458">
          <cell r="A458" t="str">
            <v>8.01.33.00.00.00</v>
          </cell>
          <cell r="B458" t="str">
            <v>TŞFAŞ</v>
          </cell>
          <cell r="C458" t="str">
            <v>TÜRKİYE ŞEKER FABRİKALARI</v>
          </cell>
          <cell r="D458" t="str">
            <v xml:space="preserve">        -Turhal Makine Fabrikası</v>
          </cell>
          <cell r="E458" t="str">
            <v xml:space="preserve">        -Turhal Makine Fabrikası</v>
          </cell>
          <cell r="F458" t="str">
            <v xml:space="preserve">        -Turhal Makine Fabrikası</v>
          </cell>
        </row>
        <row r="459">
          <cell r="A459" t="str">
            <v>8.01.34.00.00.00</v>
          </cell>
          <cell r="B459" t="str">
            <v>TŞFAŞ</v>
          </cell>
          <cell r="C459" t="str">
            <v>TÜRKİYE ŞEKER FABRİKALARI</v>
          </cell>
          <cell r="D459" t="str">
            <v xml:space="preserve">        -Elktromanyetik Aygıtlar Fabrikası</v>
          </cell>
          <cell r="E459" t="str">
            <v xml:space="preserve">        -Elktromanyetik Aygıtlar Fabrikası</v>
          </cell>
          <cell r="F459" t="str">
            <v xml:space="preserve">        -Elktromanyetik Aygıtlar Fabrikası</v>
          </cell>
        </row>
        <row r="460">
          <cell r="A460" t="str">
            <v>8.01.35.00.00.00</v>
          </cell>
          <cell r="B460" t="str">
            <v>TŞFAŞ</v>
          </cell>
          <cell r="C460" t="str">
            <v>TÜRKİYE ŞEKER FABRİKALARI</v>
          </cell>
          <cell r="D460" t="str">
            <v xml:space="preserve">        -Tohum İşleme Fabrikası</v>
          </cell>
          <cell r="E460" t="str">
            <v xml:space="preserve">        -Tohum İşleme Fabrikası</v>
          </cell>
          <cell r="F460" t="str">
            <v xml:space="preserve">        -Tohum İşleme Fabrikası</v>
          </cell>
        </row>
        <row r="461">
          <cell r="A461" t="str">
            <v>8.01.36.00.00.00</v>
          </cell>
          <cell r="B461" t="str">
            <v>TŞFAŞ</v>
          </cell>
          <cell r="C461" t="str">
            <v>TÜRKİYE ŞEKER FABRİKALARI</v>
          </cell>
          <cell r="D461" t="str">
            <v xml:space="preserve">        -Afyon Tarım İşletmesi</v>
          </cell>
          <cell r="E461" t="str">
            <v xml:space="preserve">        -Afyon Tarım İşletmesi</v>
          </cell>
          <cell r="F461" t="str">
            <v xml:space="preserve">        -Afyon Tarım İşletmesi</v>
          </cell>
        </row>
        <row r="462">
          <cell r="A462" t="str">
            <v>8.01.37.00.00.00</v>
          </cell>
          <cell r="B462" t="str">
            <v>TŞFAŞ</v>
          </cell>
          <cell r="C462" t="str">
            <v>TÜRKİYE ŞEKER FABRİKALARI</v>
          </cell>
          <cell r="D462" t="str">
            <v xml:space="preserve">        -Sarımsaklı Tarım İşletmesi</v>
          </cell>
          <cell r="E462" t="str">
            <v xml:space="preserve">        -Sarımsaklı Tarım İşletmesi</v>
          </cell>
          <cell r="F462" t="str">
            <v xml:space="preserve">        -Sarımsaklı Tarım İşletmesi</v>
          </cell>
        </row>
        <row r="463">
          <cell r="A463" t="str">
            <v>8.01.38.00.00.00</v>
          </cell>
          <cell r="B463" t="str">
            <v>TŞFAŞ</v>
          </cell>
          <cell r="C463" t="str">
            <v>TÜRKİYE ŞEKER FABRİKALARI</v>
          </cell>
          <cell r="D463" t="str">
            <v xml:space="preserve">        -Şeker Enstitüsü</v>
          </cell>
          <cell r="E463" t="str">
            <v xml:space="preserve">        -Şeker Enstitüsü</v>
          </cell>
          <cell r="F463" t="str">
            <v xml:space="preserve">        -Şeker Enstitüsü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erence"/>
      <sheetName val="MGS"/>
      <sheetName val="Sheet6"/>
      <sheetName val="CF Print (2)"/>
      <sheetName val="CONSOLIDATED TB"/>
      <sheetName val="CONSOLIDATED CS"/>
      <sheetName val="Annex 04"/>
      <sheetName val="Annex 05"/>
      <sheetName val="Annex 06"/>
      <sheetName val="Annex 07"/>
      <sheetName val="Annex 08"/>
      <sheetName val="Annex 09.1(a)"/>
      <sheetName val="Annex 09.1(b)"/>
      <sheetName val="PPE new "/>
      <sheetName val="Annex 09.3"/>
      <sheetName val="Annex 09.3 a"/>
      <sheetName val="P&amp;L Presentation Format"/>
      <sheetName val="P&amp;l "/>
      <sheetName val="B.S "/>
      <sheetName val="B.S Notes"/>
      <sheetName val="CS W&amp;AS"/>
      <sheetName val="TB-W&amp;AS "/>
      <sheetName val="P&amp;L Notes"/>
      <sheetName val="CF Print"/>
      <sheetName val="PPEnew"/>
      <sheetName val="Cu AC "/>
      <sheetName val="TB-960"/>
      <sheetName val="CS  -960"/>
      <sheetName val="TB -PMU"/>
      <sheetName val="TB NORTH WESTERN"/>
      <sheetName val="CS COLOMBO CITI "/>
      <sheetName val="CS NORTH WESTERN"/>
      <sheetName val="Sam"/>
      <sheetName val="Char"/>
      <sheetName val="Sheet1"/>
      <sheetName val="Sheet2"/>
      <sheetName val="Sheet5"/>
      <sheetName val="Sheet3"/>
      <sheetName val="Inter transfer of PPE"/>
      <sheetName val="Sheet7"/>
      <sheetName val="15"/>
      <sheetName val="Sheet4"/>
      <sheetName val="Sheet8"/>
      <sheetName val="Breakup"/>
      <sheetName val="Sheet9"/>
      <sheetName val="16"/>
      <sheetName val="13"/>
      <sheetName val="17"/>
      <sheetName val="18"/>
      <sheetName val="Current Account breakup"/>
      <sheetName val="Annex 01"/>
      <sheetName val="14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ASSET MANAGEMENT DIVISION</v>
          </cell>
        </row>
      </sheetData>
      <sheetData sheetId="6"/>
      <sheetData sheetId="7">
        <row r="39">
          <cell r="K39">
            <v>-20045109.5</v>
          </cell>
        </row>
      </sheetData>
      <sheetData sheetId="8">
        <row r="3">
          <cell r="A3" t="str">
            <v>FOR THE PERIOD ENDED 31ST DECEMBER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7">
          <cell r="C7">
            <v>1100</v>
          </cell>
          <cell r="D7" t="str">
            <v>Energy Sales - generation to Transmission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C8">
            <v>1105</v>
          </cell>
          <cell r="D8" t="str">
            <v>Energy Sales to Distribution Group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C9">
            <v>1110</v>
          </cell>
          <cell r="D9" t="str">
            <v>Electricity Sales Heavy Supply Account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C10">
            <v>1111</v>
          </cell>
          <cell r="D10" t="str">
            <v>Electricity Sales Heavy Supply  - LECO Account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C11">
            <v>1120</v>
          </cell>
          <cell r="D11" t="str">
            <v>Electricity Sales Ordinary Supply Account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C12">
            <v>1125</v>
          </cell>
          <cell r="D12" t="str">
            <v>Fixed charges on Electricity Bills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C13">
            <v>1200</v>
          </cell>
          <cell r="D13" t="str">
            <v>Fuel Surcharge Account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C14">
            <v>0</v>
          </cell>
          <cell r="D14" t="str">
            <v>SUB TOTAL OF TURNOVER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C15">
            <v>0</v>
          </cell>
          <cell r="D15" t="str">
            <v xml:space="preserve"> INTEREST INCOME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C16">
            <v>1400</v>
          </cell>
          <cell r="D16" t="str">
            <v>Interest on Investment Account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C17">
            <v>1420</v>
          </cell>
          <cell r="D17" t="str">
            <v>Interest on Staff Loan Account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C18">
            <v>1425</v>
          </cell>
          <cell r="D18" t="str">
            <v>Rebate on Long Term Loan Interest Account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C19">
            <v>0</v>
          </cell>
          <cell r="D19" t="str">
            <v>SUB TOTAL OF INTEREST INCOME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C20">
            <v>0</v>
          </cell>
          <cell r="D20" t="str">
            <v>DIVIDEND INCOME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C21">
            <v>1210</v>
          </cell>
          <cell r="D21" t="str">
            <v xml:space="preserve">Dividends Account  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C22">
            <v>0</v>
          </cell>
          <cell r="D22" t="str">
            <v>SUB TOTAL OF DIVIDEND INCOME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C23">
            <v>0</v>
          </cell>
          <cell r="D23" t="str">
            <v xml:space="preserve"> OVERHEAD RECOVERIES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C24">
            <v>1330</v>
          </cell>
          <cell r="D24" t="str">
            <v>Overhead Recoveries Account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28497</v>
          </cell>
          <cell r="J24">
            <v>0</v>
          </cell>
          <cell r="K24">
            <v>34108751.600000001</v>
          </cell>
          <cell r="L24">
            <v>65442233.5</v>
          </cell>
          <cell r="M24">
            <v>9618639.0999999996</v>
          </cell>
          <cell r="N24">
            <v>0</v>
          </cell>
          <cell r="O24">
            <v>100900993.5</v>
          </cell>
        </row>
        <row r="25">
          <cell r="C25">
            <v>1510</v>
          </cell>
          <cell r="D25" t="str">
            <v>Recoveries on House Rent Account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C26">
            <v>1520</v>
          </cell>
          <cell r="D26" t="str">
            <v>Recoveries on Telephone Account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C27">
            <v>1530</v>
          </cell>
          <cell r="D27" t="str">
            <v>Recoveries on Use of Motor Vehicle Account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C28">
            <v>1540</v>
          </cell>
          <cell r="D28" t="str">
            <v>Recoveries on Circuit Bungalow Account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C29">
            <v>1550</v>
          </cell>
          <cell r="D29" t="str">
            <v>Recoveries of Damages to the CEB Assets Account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C30" t="str">
            <v>1551</v>
          </cell>
          <cell r="D30" t="str">
            <v>Income on amortized Government Grant***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C31" t="str">
            <v>1552</v>
          </cell>
          <cell r="D31" t="str">
            <v>Income on amortized Consumer Contribution***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C32">
            <v>0</v>
          </cell>
          <cell r="D32" t="str">
            <v>SUB TOTAL OF OVERHEAD RECOVERIES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28497</v>
          </cell>
          <cell r="J32">
            <v>0</v>
          </cell>
          <cell r="K32">
            <v>34108751.600000001</v>
          </cell>
          <cell r="L32">
            <v>65442233.5</v>
          </cell>
          <cell r="M32">
            <v>9618639.0999999996</v>
          </cell>
          <cell r="N32">
            <v>0</v>
          </cell>
          <cell r="O32">
            <v>100900993.5</v>
          </cell>
        </row>
        <row r="33">
          <cell r="C33">
            <v>0</v>
          </cell>
          <cell r="D33" t="str">
            <v xml:space="preserve"> PROFIT / LOSS ON DISPOSAl OF PPE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C34">
            <v>1610</v>
          </cell>
          <cell r="D34" t="str">
            <v xml:space="preserve">Sale of  Fixed Assets (Disposal) Account 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C35">
            <v>1620</v>
          </cell>
          <cell r="D35" t="str">
            <v>Sale of  Scrap Account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C36">
            <v>0</v>
          </cell>
          <cell r="D36" t="str">
            <v>SUB TOTAL OF PROFIT / LOSS ON DISPOSAl OF PPE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C37">
            <v>0</v>
          </cell>
          <cell r="D37" t="str">
            <v xml:space="preserve"> MISSELANIOUS INCOME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C38">
            <v>1130</v>
          </cell>
          <cell r="D38" t="str">
            <v>Surcharge on Electricity Bills Account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C39">
            <v>1300</v>
          </cell>
          <cell r="D39" t="str">
            <v>Miscellaneous Income Account</v>
          </cell>
          <cell r="E39">
            <v>48854.149999999994</v>
          </cell>
          <cell r="F39">
            <v>1338317</v>
          </cell>
          <cell r="G39">
            <v>-11379.950000000004</v>
          </cell>
          <cell r="H39">
            <v>158015</v>
          </cell>
          <cell r="I39">
            <v>35512.109999999986</v>
          </cell>
          <cell r="J39">
            <v>0</v>
          </cell>
          <cell r="K39">
            <v>239024.98</v>
          </cell>
          <cell r="L39">
            <v>272280.88</v>
          </cell>
          <cell r="M39">
            <v>26812.810000000005</v>
          </cell>
          <cell r="N39">
            <v>125035.13</v>
          </cell>
          <cell r="O39">
            <v>58117619.730000004</v>
          </cell>
        </row>
        <row r="40">
          <cell r="C40">
            <v>1305</v>
          </cell>
          <cell r="D40" t="str">
            <v>Samurdhi Loan Interest  Account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C41">
            <v>1310</v>
          </cell>
          <cell r="D41" t="str">
            <v>G.D. Income / G.I. Income Account</v>
          </cell>
          <cell r="E41">
            <v>0</v>
          </cell>
          <cell r="F41">
            <v>1792202.81</v>
          </cell>
          <cell r="G41">
            <v>0</v>
          </cell>
          <cell r="H41">
            <v>0</v>
          </cell>
          <cell r="I41">
            <v>-140251.54999999999</v>
          </cell>
          <cell r="J41">
            <v>0</v>
          </cell>
          <cell r="K41">
            <v>92157437.072778001</v>
          </cell>
          <cell r="L41">
            <v>42529029.980000004</v>
          </cell>
          <cell r="M41">
            <v>21294164.938750003</v>
          </cell>
          <cell r="N41">
            <v>1039262.5</v>
          </cell>
          <cell r="O41">
            <v>189237743.66000003</v>
          </cell>
        </row>
        <row r="42">
          <cell r="C42">
            <v>1315</v>
          </cell>
          <cell r="D42" t="str">
            <v>Liquidated  Damages Account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C43">
            <v>1320</v>
          </cell>
          <cell r="D43" t="str">
            <v>Re-usable Material Account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C44">
            <v>1325</v>
          </cell>
          <cell r="D44" t="str">
            <v>Sale Of Ash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C45">
            <v>1340</v>
          </cell>
          <cell r="D45" t="str">
            <v>Material Price Variance Account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C46">
            <v>1350</v>
          </cell>
          <cell r="D46" t="str">
            <v>Tender Fee/Non Refundable Deposits/ Forfeiture of Guarantees Account</v>
          </cell>
          <cell r="E46">
            <v>13900</v>
          </cell>
          <cell r="F46">
            <v>8400</v>
          </cell>
          <cell r="G46">
            <v>156000</v>
          </cell>
          <cell r="H46">
            <v>159500</v>
          </cell>
          <cell r="I46">
            <v>0</v>
          </cell>
          <cell r="J46">
            <v>0</v>
          </cell>
          <cell r="K46">
            <v>200</v>
          </cell>
          <cell r="L46">
            <v>1250</v>
          </cell>
          <cell r="M46">
            <v>1155</v>
          </cell>
          <cell r="N46">
            <v>0</v>
          </cell>
          <cell r="O46">
            <v>676550</v>
          </cell>
        </row>
        <row r="47">
          <cell r="C47">
            <v>1360</v>
          </cell>
          <cell r="D47" t="str">
            <v>Penalty on Illicit Electricity Consumption Account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C48">
            <v>1370</v>
          </cell>
          <cell r="D48" t="str">
            <v>Income on Cost Recovery Jobs Account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C49">
            <v>1380</v>
          </cell>
          <cell r="D49" t="str">
            <v>Service Main Application Fee Account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C50">
            <v>1385</v>
          </cell>
          <cell r="D50" t="str">
            <v>Income on Cost Recovery Jobs Account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C51">
            <v>1390</v>
          </cell>
          <cell r="D51" t="str">
            <v>acturial gain or loss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C52">
            <v>0</v>
          </cell>
          <cell r="D52" t="str">
            <v>SUB TOTAL OF MISSELANIOUS INCOME</v>
          </cell>
          <cell r="E52">
            <v>62754.149999999994</v>
          </cell>
          <cell r="F52">
            <v>3138919.81</v>
          </cell>
          <cell r="G52">
            <v>144620.04999999999</v>
          </cell>
          <cell r="H52">
            <v>317515</v>
          </cell>
          <cell r="I52">
            <v>-104739.44</v>
          </cell>
          <cell r="J52">
            <v>0</v>
          </cell>
          <cell r="K52">
            <v>92396662.052778006</v>
          </cell>
          <cell r="L52">
            <v>42802560.860000007</v>
          </cell>
          <cell r="M52">
            <v>21322132.748750001</v>
          </cell>
          <cell r="N52">
            <v>1164297.6299999999</v>
          </cell>
          <cell r="O52">
            <v>248031913.39000005</v>
          </cell>
        </row>
        <row r="53">
          <cell r="C53">
            <v>0</v>
          </cell>
          <cell r="D53" t="str">
            <v>TOTAL INCOME</v>
          </cell>
          <cell r="E53">
            <v>62754.149999999994</v>
          </cell>
          <cell r="F53">
            <v>3138919.81</v>
          </cell>
          <cell r="G53">
            <v>144620.04999999999</v>
          </cell>
          <cell r="H53">
            <v>317515</v>
          </cell>
          <cell r="I53">
            <v>-76242.44</v>
          </cell>
          <cell r="J53">
            <v>0</v>
          </cell>
          <cell r="K53">
            <v>126505413.652778</v>
          </cell>
          <cell r="L53">
            <v>108244794.36000001</v>
          </cell>
          <cell r="M53">
            <v>30940771.848750003</v>
          </cell>
          <cell r="N53">
            <v>1164297.6299999999</v>
          </cell>
          <cell r="O53">
            <v>348932906.89000005</v>
          </cell>
        </row>
        <row r="54">
          <cell r="C54">
            <v>0</v>
          </cell>
          <cell r="D54" t="str">
            <v xml:space="preserve"> PERSONNEL EXPENSES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C55">
            <v>2100</v>
          </cell>
          <cell r="D55" t="str">
            <v>Management Staff Salaries Account</v>
          </cell>
          <cell r="E55">
            <v>3665075</v>
          </cell>
          <cell r="F55">
            <v>12387170.949999999</v>
          </cell>
          <cell r="G55">
            <v>10189426.850000001</v>
          </cell>
          <cell r="H55">
            <v>4483056</v>
          </cell>
          <cell r="I55">
            <v>2564807</v>
          </cell>
          <cell r="J55">
            <v>0</v>
          </cell>
          <cell r="K55">
            <v>2862432.17</v>
          </cell>
          <cell r="L55">
            <v>3507554.67</v>
          </cell>
          <cell r="M55">
            <v>3328140</v>
          </cell>
          <cell r="N55">
            <v>1165690.33</v>
          </cell>
          <cell r="O55">
            <v>43334848.050000004</v>
          </cell>
        </row>
        <row r="56">
          <cell r="C56">
            <v>2110</v>
          </cell>
          <cell r="D56" t="str">
            <v>Management Staff Allowances Account</v>
          </cell>
          <cell r="E56">
            <v>642268.68000000005</v>
          </cell>
          <cell r="F56">
            <v>4429691.1900000004</v>
          </cell>
          <cell r="G56">
            <v>1919588.8399999999</v>
          </cell>
          <cell r="H56">
            <v>1132726.8999999999</v>
          </cell>
          <cell r="I56">
            <v>254354.70999999996</v>
          </cell>
          <cell r="J56">
            <v>0</v>
          </cell>
          <cell r="K56">
            <v>658679.62</v>
          </cell>
          <cell r="L56">
            <v>744379.17</v>
          </cell>
          <cell r="M56">
            <v>404105</v>
          </cell>
          <cell r="N56">
            <v>409705.33</v>
          </cell>
          <cell r="O56">
            <v>14226064.959999999</v>
          </cell>
        </row>
        <row r="57">
          <cell r="C57">
            <v>2120</v>
          </cell>
          <cell r="D57" t="str">
            <v>All the related expenses on Board of Directors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C58">
            <v>2200</v>
          </cell>
          <cell r="D58" t="str">
            <v>Other Staff Salaries Account</v>
          </cell>
          <cell r="E58">
            <v>41936985.580000006</v>
          </cell>
          <cell r="F58">
            <v>12280973.899999999</v>
          </cell>
          <cell r="G58">
            <v>8013482.7899999991</v>
          </cell>
          <cell r="H58">
            <v>4989480.8499999996</v>
          </cell>
          <cell r="I58">
            <v>4836570.25</v>
          </cell>
          <cell r="J58">
            <v>0</v>
          </cell>
          <cell r="K58">
            <v>10679910.119999999</v>
          </cell>
          <cell r="L58">
            <v>10204710.469999999</v>
          </cell>
          <cell r="M58">
            <v>3380246.33</v>
          </cell>
          <cell r="N58">
            <v>2642329.2300000004</v>
          </cell>
          <cell r="O58">
            <v>109587399.66</v>
          </cell>
        </row>
        <row r="59">
          <cell r="C59">
            <v>2205</v>
          </cell>
          <cell r="D59" t="str">
            <v>Salary Arears &amp; Allowances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C60">
            <v>2300</v>
          </cell>
          <cell r="D60" t="str">
            <v>Other Staff Overtime Account</v>
          </cell>
          <cell r="E60">
            <v>29620260.59</v>
          </cell>
          <cell r="F60">
            <v>3052124.4400000004</v>
          </cell>
          <cell r="G60">
            <v>2340628.92</v>
          </cell>
          <cell r="H60">
            <v>856034.57000000007</v>
          </cell>
          <cell r="I60">
            <v>931859.91</v>
          </cell>
          <cell r="J60">
            <v>0</v>
          </cell>
          <cell r="K60">
            <v>7634256.0600000005</v>
          </cell>
          <cell r="L60">
            <v>5196245.0200000005</v>
          </cell>
          <cell r="M60">
            <v>896194.10999999987</v>
          </cell>
          <cell r="N60">
            <v>1093663.28</v>
          </cell>
          <cell r="O60">
            <v>55779269.420000009</v>
          </cell>
        </row>
        <row r="61">
          <cell r="C61">
            <v>2310</v>
          </cell>
          <cell r="D61" t="str">
            <v>Other Staff Allowances Account</v>
          </cell>
          <cell r="E61">
            <v>1417186.92</v>
          </cell>
          <cell r="F61">
            <v>1137134.22</v>
          </cell>
          <cell r="G61">
            <v>667205.62999999989</v>
          </cell>
          <cell r="H61">
            <v>203282.83</v>
          </cell>
          <cell r="I61">
            <v>574071.33000000007</v>
          </cell>
          <cell r="J61">
            <v>0</v>
          </cell>
          <cell r="K61">
            <v>1009300.01</v>
          </cell>
          <cell r="L61">
            <v>1130166.3500000001</v>
          </cell>
          <cell r="M61">
            <v>251900</v>
          </cell>
          <cell r="N61">
            <v>411867.05</v>
          </cell>
          <cell r="O61">
            <v>7190597.9700000007</v>
          </cell>
        </row>
        <row r="62">
          <cell r="C62">
            <v>2320</v>
          </cell>
          <cell r="D62" t="str">
            <v>Direct Labor at Normal Rate - Generation Account</v>
          </cell>
          <cell r="E62">
            <v>931499.33</v>
          </cell>
          <cell r="F62">
            <v>8434141.4400000013</v>
          </cell>
          <cell r="G62">
            <v>7839146.5699999994</v>
          </cell>
          <cell r="H62">
            <v>430281.67</v>
          </cell>
          <cell r="I62">
            <v>7505827.54</v>
          </cell>
          <cell r="J62">
            <v>0</v>
          </cell>
          <cell r="K62">
            <v>14422505.23</v>
          </cell>
          <cell r="L62">
            <v>1912881.69</v>
          </cell>
          <cell r="M62">
            <v>46920</v>
          </cell>
          <cell r="N62">
            <v>5463907.3200000003</v>
          </cell>
          <cell r="O62">
            <v>47142324.869999997</v>
          </cell>
        </row>
        <row r="63">
          <cell r="C63">
            <v>2321</v>
          </cell>
          <cell r="D63" t="str">
            <v>Direct Labor at Normal Rate - Rehabilitation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C64">
            <v>2322</v>
          </cell>
          <cell r="D64" t="str">
            <v>Direct Labor at Normal Rate  - Distribution Account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C65">
            <v>2330</v>
          </cell>
          <cell r="D65" t="str">
            <v>Direct Labor Overtime - Generation Account</v>
          </cell>
          <cell r="E65">
            <v>820479.35</v>
          </cell>
          <cell r="F65">
            <v>3012435.8</v>
          </cell>
          <cell r="G65">
            <v>3956245.44</v>
          </cell>
          <cell r="H65">
            <v>230079.35999999999</v>
          </cell>
          <cell r="I65">
            <v>527562.5</v>
          </cell>
          <cell r="J65">
            <v>0</v>
          </cell>
          <cell r="K65">
            <v>3841345</v>
          </cell>
          <cell r="L65">
            <v>193717.5</v>
          </cell>
          <cell r="M65">
            <v>0</v>
          </cell>
          <cell r="N65">
            <v>1652346.5700000003</v>
          </cell>
          <cell r="O65">
            <v>15435993.310000001</v>
          </cell>
        </row>
        <row r="66">
          <cell r="C66">
            <v>2331</v>
          </cell>
          <cell r="D66" t="str">
            <v>Direct Labor Overtime  - Rehabilitation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C67">
            <v>2332</v>
          </cell>
          <cell r="D67" t="str">
            <v xml:space="preserve">Direct Labor Overtime - Distribution Account 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C68">
            <v>2334</v>
          </cell>
          <cell r="D68" t="str">
            <v>Contract Employee Cost Account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C69">
            <v>2340</v>
          </cell>
          <cell r="D69" t="str">
            <v>Labor Rate Variance Account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-1955377.76</v>
          </cell>
          <cell r="J69">
            <v>0</v>
          </cell>
          <cell r="K69">
            <v>-4830913.2299999986</v>
          </cell>
          <cell r="L69">
            <v>-5660794.6399999987</v>
          </cell>
          <cell r="M69">
            <v>-595469.67999999993</v>
          </cell>
          <cell r="N69">
            <v>0</v>
          </cell>
          <cell r="O69">
            <v>-24777038.909999996</v>
          </cell>
        </row>
        <row r="70">
          <cell r="C70">
            <v>2350</v>
          </cell>
          <cell r="D70" t="str">
            <v xml:space="preserve">Holiday Pay - Management Staff Account </v>
          </cell>
          <cell r="E70">
            <v>361306.50000000006</v>
          </cell>
          <cell r="F70">
            <v>261891.4</v>
          </cell>
          <cell r="G70">
            <v>255272.37</v>
          </cell>
          <cell r="H70">
            <v>208047.94999999998</v>
          </cell>
          <cell r="I70">
            <v>56636.799999999996</v>
          </cell>
          <cell r="J70">
            <v>0</v>
          </cell>
          <cell r="K70">
            <v>0</v>
          </cell>
          <cell r="L70">
            <v>0</v>
          </cell>
          <cell r="M70">
            <v>10259.700000000001</v>
          </cell>
          <cell r="N70">
            <v>0</v>
          </cell>
          <cell r="O70">
            <v>1511017.6800000002</v>
          </cell>
        </row>
        <row r="71">
          <cell r="C71">
            <v>2355</v>
          </cell>
          <cell r="D71" t="str">
            <v xml:space="preserve">Holiday Pay - Other Staff Account </v>
          </cell>
          <cell r="E71">
            <v>1015515.32</v>
          </cell>
          <cell r="F71">
            <v>308272.83</v>
          </cell>
          <cell r="G71">
            <v>208506.46999999997</v>
          </cell>
          <cell r="H71">
            <v>36051.879999999997</v>
          </cell>
          <cell r="I71">
            <v>140970.84</v>
          </cell>
          <cell r="J71">
            <v>0</v>
          </cell>
          <cell r="K71">
            <v>5443501.7299999995</v>
          </cell>
          <cell r="L71">
            <v>8221673.9500000002</v>
          </cell>
          <cell r="M71">
            <v>508191.94</v>
          </cell>
          <cell r="N71">
            <v>579955.70000000007</v>
          </cell>
          <cell r="O71">
            <v>16547789.65</v>
          </cell>
        </row>
        <row r="72">
          <cell r="C72">
            <v>2360</v>
          </cell>
          <cell r="D72" t="str">
            <v>Idle Time Account</v>
          </cell>
          <cell r="E72">
            <v>0</v>
          </cell>
          <cell r="F72">
            <v>23490.48</v>
          </cell>
          <cell r="G72">
            <v>0</v>
          </cell>
          <cell r="H72">
            <v>0</v>
          </cell>
          <cell r="I72">
            <v>776480</v>
          </cell>
          <cell r="J72">
            <v>0</v>
          </cell>
          <cell r="K72">
            <v>14030</v>
          </cell>
          <cell r="L72">
            <v>2458700</v>
          </cell>
          <cell r="M72">
            <v>0</v>
          </cell>
          <cell r="N72">
            <v>0</v>
          </cell>
          <cell r="O72">
            <v>3821958</v>
          </cell>
        </row>
        <row r="73">
          <cell r="C73">
            <v>2500</v>
          </cell>
          <cell r="D73" t="str">
            <v>Bonus Account</v>
          </cell>
          <cell r="E73">
            <v>4436234.1499999994</v>
          </cell>
          <cell r="F73">
            <v>3374512.34</v>
          </cell>
          <cell r="G73">
            <v>2636593.7000000002</v>
          </cell>
          <cell r="H73">
            <v>959534.01</v>
          </cell>
          <cell r="I73">
            <v>1901473.69</v>
          </cell>
          <cell r="J73">
            <v>0</v>
          </cell>
          <cell r="K73">
            <v>3811629.4000000004</v>
          </cell>
          <cell r="L73">
            <v>4417211.63</v>
          </cell>
          <cell r="M73">
            <v>1252484.3799999999</v>
          </cell>
          <cell r="N73">
            <v>907816.56</v>
          </cell>
          <cell r="O73">
            <v>23416486.649999999</v>
          </cell>
        </row>
        <row r="74">
          <cell r="C74">
            <v>2510</v>
          </cell>
          <cell r="D74" t="str">
            <v>Incentive for Meter Readers Account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C75">
            <v>2520</v>
          </cell>
          <cell r="D75" t="str">
            <v>Gratuity Payment Account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C76">
            <v>2530</v>
          </cell>
          <cell r="D76" t="str">
            <v>Non Sick Leave Incentive Account</v>
          </cell>
          <cell r="E76">
            <v>2921526.3400000003</v>
          </cell>
          <cell r="F76">
            <v>2623212.19</v>
          </cell>
          <cell r="G76">
            <v>1930760.52</v>
          </cell>
          <cell r="H76">
            <v>670712.84</v>
          </cell>
          <cell r="I76">
            <v>1181817.2000000002</v>
          </cell>
          <cell r="J76">
            <v>0</v>
          </cell>
          <cell r="K76">
            <v>2746556.96</v>
          </cell>
          <cell r="L76">
            <v>3233101.39</v>
          </cell>
          <cell r="M76">
            <v>980114.12</v>
          </cell>
          <cell r="N76">
            <v>775188.25</v>
          </cell>
          <cell r="O76">
            <v>14153957.149999999</v>
          </cell>
        </row>
        <row r="77">
          <cell r="C77">
            <v>2540</v>
          </cell>
          <cell r="D77" t="str">
            <v>Allowances to Trainees Account</v>
          </cell>
          <cell r="E77">
            <v>0</v>
          </cell>
          <cell r="F77">
            <v>15149725</v>
          </cell>
          <cell r="G77">
            <v>218550</v>
          </cell>
          <cell r="H77">
            <v>123500</v>
          </cell>
          <cell r="I77">
            <v>0</v>
          </cell>
          <cell r="J77">
            <v>0</v>
          </cell>
          <cell r="K77">
            <v>310925</v>
          </cell>
          <cell r="L77">
            <v>230890</v>
          </cell>
          <cell r="M77">
            <v>475250</v>
          </cell>
          <cell r="N77">
            <v>52425</v>
          </cell>
          <cell r="O77">
            <v>74157165.239999995</v>
          </cell>
        </row>
        <row r="78">
          <cell r="C78">
            <v>2550</v>
          </cell>
          <cell r="D78" t="str">
            <v>Compensation to CEB Employees Account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C79">
            <v>2600</v>
          </cell>
          <cell r="D79" t="str">
            <v xml:space="preserve">Staff Training Account </v>
          </cell>
          <cell r="E79">
            <v>1006774.13</v>
          </cell>
          <cell r="F79">
            <v>0</v>
          </cell>
          <cell r="G79">
            <v>108000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1286259.42</v>
          </cell>
        </row>
        <row r="80">
          <cell r="C80" t="str">
            <v>2601</v>
          </cell>
          <cell r="D80" t="str">
            <v>Payment for the examination matters of CEB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5855240</v>
          </cell>
        </row>
        <row r="81">
          <cell r="C81">
            <v>2602</v>
          </cell>
          <cell r="D81" t="str">
            <v xml:space="preserve">Local Training  Account </v>
          </cell>
          <cell r="E81">
            <v>0</v>
          </cell>
          <cell r="F81">
            <v>19342049.350000001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2497071.9999999995</v>
          </cell>
          <cell r="O81">
            <v>16598763.079999998</v>
          </cell>
        </row>
        <row r="82">
          <cell r="C82">
            <v>2603</v>
          </cell>
          <cell r="D82" t="str">
            <v>Foreign Training CEB Account</v>
          </cell>
          <cell r="E82">
            <v>0</v>
          </cell>
          <cell r="F82">
            <v>48707369.460000001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59252169.909999967</v>
          </cell>
        </row>
        <row r="83">
          <cell r="C83">
            <v>2610</v>
          </cell>
          <cell r="D83" t="str">
            <v>Library Facilities Account</v>
          </cell>
          <cell r="E83">
            <v>49200</v>
          </cell>
          <cell r="F83">
            <v>42487</v>
          </cell>
          <cell r="G83">
            <v>57323.75</v>
          </cell>
          <cell r="H83">
            <v>26910</v>
          </cell>
          <cell r="I83">
            <v>10015</v>
          </cell>
          <cell r="J83">
            <v>0</v>
          </cell>
          <cell r="K83">
            <v>10310</v>
          </cell>
          <cell r="L83">
            <v>12810</v>
          </cell>
          <cell r="M83">
            <v>18524</v>
          </cell>
          <cell r="N83">
            <v>24900</v>
          </cell>
          <cell r="O83">
            <v>224986.75</v>
          </cell>
        </row>
        <row r="84">
          <cell r="C84">
            <v>2615</v>
          </cell>
          <cell r="D84" t="str">
            <v xml:space="preserve">Expenses related to productivity, innovation and other competitions/ events organised for CEB employees 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C85">
            <v>2620</v>
          </cell>
          <cell r="D85" t="str">
            <v>Fees to Professional Institutions Account</v>
          </cell>
          <cell r="E85">
            <v>0</v>
          </cell>
          <cell r="F85">
            <v>141061.93</v>
          </cell>
          <cell r="G85">
            <v>16576</v>
          </cell>
          <cell r="H85">
            <v>79051</v>
          </cell>
          <cell r="I85">
            <v>47202.95</v>
          </cell>
          <cell r="J85">
            <v>0</v>
          </cell>
          <cell r="K85">
            <v>22918.69</v>
          </cell>
          <cell r="L85">
            <v>10080</v>
          </cell>
          <cell r="M85">
            <v>7392</v>
          </cell>
          <cell r="N85">
            <v>0</v>
          </cell>
          <cell r="O85">
            <v>241997.52999999997</v>
          </cell>
        </row>
        <row r="86">
          <cell r="C86">
            <v>2630</v>
          </cell>
          <cell r="D86" t="str">
            <v>Staff Welfare Account</v>
          </cell>
          <cell r="E86">
            <v>0</v>
          </cell>
          <cell r="F86">
            <v>1000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1260</v>
          </cell>
          <cell r="N86">
            <v>0</v>
          </cell>
          <cell r="O86">
            <v>5136</v>
          </cell>
        </row>
        <row r="87">
          <cell r="C87">
            <v>2631</v>
          </cell>
          <cell r="D87" t="str">
            <v>Staff Welfare  - Medical Expenses Account</v>
          </cell>
          <cell r="E87">
            <v>0</v>
          </cell>
          <cell r="F87">
            <v>0</v>
          </cell>
          <cell r="G87">
            <v>3000</v>
          </cell>
          <cell r="H87">
            <v>500</v>
          </cell>
          <cell r="I87">
            <v>3000</v>
          </cell>
          <cell r="J87">
            <v>0</v>
          </cell>
          <cell r="K87">
            <v>4000</v>
          </cell>
          <cell r="L87">
            <v>1000</v>
          </cell>
          <cell r="M87">
            <v>0</v>
          </cell>
          <cell r="N87">
            <v>0</v>
          </cell>
          <cell r="O87">
            <v>500</v>
          </cell>
        </row>
        <row r="88">
          <cell r="C88">
            <v>2632</v>
          </cell>
          <cell r="D88" t="str">
            <v>Staff Welfare  - Traveling &amp; Concession Account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C89">
            <v>2635</v>
          </cell>
          <cell r="D89" t="str">
            <v>Executive Officers Mobile Allowance Account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363714.77</v>
          </cell>
        </row>
        <row r="90">
          <cell r="C90">
            <v>2640</v>
          </cell>
          <cell r="D90" t="str">
            <v xml:space="preserve">Medical  Expenses - Indoor Account </v>
          </cell>
          <cell r="E90">
            <v>2076098.87</v>
          </cell>
          <cell r="F90">
            <v>2134742.2799999998</v>
          </cell>
          <cell r="G90">
            <v>1459765.31</v>
          </cell>
          <cell r="H90">
            <v>577284.30999999994</v>
          </cell>
          <cell r="I90">
            <v>702713.95</v>
          </cell>
          <cell r="J90">
            <v>0</v>
          </cell>
          <cell r="K90">
            <v>2122914.9899999998</v>
          </cell>
          <cell r="L90">
            <v>1714774.38</v>
          </cell>
          <cell r="M90">
            <v>485462.09999999992</v>
          </cell>
          <cell r="N90">
            <v>22400</v>
          </cell>
          <cell r="O90">
            <v>14114323.909999998</v>
          </cell>
        </row>
        <row r="91">
          <cell r="C91">
            <v>2641</v>
          </cell>
          <cell r="D91" t="str">
            <v>Medical Expenses  - Out door Account</v>
          </cell>
          <cell r="E91">
            <v>1390992.2</v>
          </cell>
          <cell r="F91">
            <v>877830</v>
          </cell>
          <cell r="G91">
            <v>658310.53999999992</v>
          </cell>
          <cell r="H91">
            <v>299037.04000000004</v>
          </cell>
          <cell r="I91">
            <v>528962.16999999993</v>
          </cell>
          <cell r="J91">
            <v>0</v>
          </cell>
          <cell r="K91">
            <v>952732.47999999986</v>
          </cell>
          <cell r="L91">
            <v>1267255.43</v>
          </cell>
          <cell r="M91">
            <v>414063.47000000003</v>
          </cell>
          <cell r="N91">
            <v>236962.27000000002</v>
          </cell>
          <cell r="O91">
            <v>6352942.7400000002</v>
          </cell>
        </row>
        <row r="92">
          <cell r="C92">
            <v>2650</v>
          </cell>
          <cell r="D92" t="str">
            <v>Uniforms &amp; Protective Clothing Account</v>
          </cell>
          <cell r="E92">
            <v>7295330.2999999998</v>
          </cell>
          <cell r="F92">
            <v>31865</v>
          </cell>
          <cell r="G92">
            <v>220667.72</v>
          </cell>
          <cell r="H92">
            <v>0</v>
          </cell>
          <cell r="I92">
            <v>282953.82</v>
          </cell>
          <cell r="J92">
            <v>0</v>
          </cell>
          <cell r="K92">
            <v>886033.9</v>
          </cell>
          <cell r="L92">
            <v>233902.5</v>
          </cell>
          <cell r="M92">
            <v>54634.95</v>
          </cell>
          <cell r="N92">
            <v>117500</v>
          </cell>
          <cell r="O92">
            <v>7471949.6100000003</v>
          </cell>
        </row>
        <row r="93">
          <cell r="C93">
            <v>2660</v>
          </cell>
          <cell r="D93" t="str">
            <v>Reimbursement of loan Interest Account</v>
          </cell>
          <cell r="E93">
            <v>9450726.6799999997</v>
          </cell>
          <cell r="F93">
            <v>5272828.54</v>
          </cell>
          <cell r="G93">
            <v>2815421.9699999993</v>
          </cell>
          <cell r="H93">
            <v>817522.77</v>
          </cell>
          <cell r="I93">
            <v>1841022.1900000002</v>
          </cell>
          <cell r="J93">
            <v>0</v>
          </cell>
          <cell r="K93">
            <v>4130896.0300000003</v>
          </cell>
          <cell r="L93">
            <v>7340248.2800000021</v>
          </cell>
          <cell r="M93">
            <v>1956685.73</v>
          </cell>
          <cell r="N93">
            <v>1097516.49</v>
          </cell>
          <cell r="O93">
            <v>36621287.400000006</v>
          </cell>
        </row>
        <row r="94">
          <cell r="C94">
            <v>2670</v>
          </cell>
          <cell r="D94" t="str">
            <v>PAYE Tax  Account</v>
          </cell>
          <cell r="E94">
            <v>1579062.2100000002</v>
          </cell>
          <cell r="F94">
            <v>1612390.8900000001</v>
          </cell>
          <cell r="G94">
            <v>1087934.48</v>
          </cell>
          <cell r="H94">
            <v>433504.92000000004</v>
          </cell>
          <cell r="I94">
            <v>204954.28999999998</v>
          </cell>
          <cell r="J94">
            <v>0</v>
          </cell>
          <cell r="K94">
            <v>1314131.6099999999</v>
          </cell>
          <cell r="L94">
            <v>1658519.39</v>
          </cell>
          <cell r="M94">
            <v>386827.14999999997</v>
          </cell>
          <cell r="N94">
            <v>225992.25</v>
          </cell>
          <cell r="O94">
            <v>10239728.960000001</v>
          </cell>
        </row>
        <row r="95">
          <cell r="C95">
            <v>2680</v>
          </cell>
          <cell r="D95" t="str">
            <v>CEB Pension Fund Account</v>
          </cell>
          <cell r="E95">
            <v>3843527.96</v>
          </cell>
          <cell r="F95">
            <v>2798632.7600000002</v>
          </cell>
          <cell r="G95">
            <v>2164952.7600000002</v>
          </cell>
          <cell r="H95">
            <v>851172.74</v>
          </cell>
          <cell r="I95">
            <v>1522133.25</v>
          </cell>
          <cell r="J95">
            <v>0</v>
          </cell>
          <cell r="K95">
            <v>3178238.6000000006</v>
          </cell>
          <cell r="L95">
            <v>3795933.0400000005</v>
          </cell>
          <cell r="M95">
            <v>996736.33000000007</v>
          </cell>
          <cell r="N95">
            <v>751528.09</v>
          </cell>
          <cell r="O95">
            <v>20233468.180000003</v>
          </cell>
        </row>
        <row r="96">
          <cell r="C96">
            <v>2681</v>
          </cell>
          <cell r="D96" t="str">
            <v>Pension to EXDGEU Account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C97">
            <v>2682</v>
          </cell>
          <cell r="D97" t="str">
            <v>Pension Expenses***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C98">
            <v>2700</v>
          </cell>
          <cell r="D98" t="str">
            <v>CEB Employee Trust Fund Account</v>
          </cell>
          <cell r="E98">
            <v>1441322.87</v>
          </cell>
          <cell r="F98">
            <v>1050410.82</v>
          </cell>
          <cell r="G98">
            <v>814889.19000000006</v>
          </cell>
          <cell r="H98">
            <v>319189.76000000001</v>
          </cell>
          <cell r="I98">
            <v>570799.98</v>
          </cell>
          <cell r="J98">
            <v>0</v>
          </cell>
          <cell r="K98">
            <v>1192301.18</v>
          </cell>
          <cell r="L98">
            <v>1434648.5599999998</v>
          </cell>
          <cell r="M98">
            <v>373776.14999999997</v>
          </cell>
          <cell r="N98">
            <v>283900.7</v>
          </cell>
          <cell r="O98">
            <v>7621380.9700000007</v>
          </cell>
        </row>
        <row r="99">
          <cell r="C99">
            <v>2710</v>
          </cell>
          <cell r="D99" t="str">
            <v>CEB Provident Fund Account</v>
          </cell>
          <cell r="E99">
            <v>7206615.0999999996</v>
          </cell>
          <cell r="F99">
            <v>5252053.6500000013</v>
          </cell>
          <cell r="G99">
            <v>4074445.6900000004</v>
          </cell>
          <cell r="H99">
            <v>1595948.8800000001</v>
          </cell>
          <cell r="I99">
            <v>2853999.9299999997</v>
          </cell>
          <cell r="J99">
            <v>0</v>
          </cell>
          <cell r="K99">
            <v>5961506.1000000015</v>
          </cell>
          <cell r="L99">
            <v>7173241.7700000005</v>
          </cell>
          <cell r="M99">
            <v>1868880.6899999997</v>
          </cell>
          <cell r="N99">
            <v>1419503.45</v>
          </cell>
          <cell r="O99">
            <v>38091763.020000003</v>
          </cell>
        </row>
        <row r="100">
          <cell r="C100">
            <v>0</v>
          </cell>
          <cell r="D100" t="str">
            <v>PERSONNEL EXPENSES - SUB TOTAL</v>
          </cell>
          <cell r="E100">
            <v>123107988.07999998</v>
          </cell>
          <cell r="F100">
            <v>153739497.85999998</v>
          </cell>
          <cell r="G100">
            <v>53656695.50999999</v>
          </cell>
          <cell r="H100">
            <v>19322910.280000001</v>
          </cell>
          <cell r="I100">
            <v>27864811.539999999</v>
          </cell>
          <cell r="J100">
            <v>0</v>
          </cell>
          <cell r="K100">
            <v>68380141.650000006</v>
          </cell>
          <cell r="L100">
            <v>60432850.550000012</v>
          </cell>
          <cell r="M100">
            <v>17502578.470000003</v>
          </cell>
          <cell r="N100">
            <v>21832169.869999997</v>
          </cell>
          <cell r="O100">
            <v>626103445.94999993</v>
          </cell>
        </row>
        <row r="101">
          <cell r="C101">
            <v>0</v>
          </cell>
          <cell r="D101" t="str">
            <v xml:space="preserve"> MATERIAL COST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C102">
            <v>3100</v>
          </cell>
          <cell r="D102" t="str">
            <v>Power Station Fuel Account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C103">
            <v>3110</v>
          </cell>
          <cell r="D103" t="str">
            <v>Purchased Power Thermal Account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C104">
            <v>3114</v>
          </cell>
          <cell r="D104" t="str">
            <v>Energy Purchase from Generation to Transmission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C105">
            <v>3115</v>
          </cell>
          <cell r="D105" t="str">
            <v>Energy Purchase from Transmission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C106">
            <v>3120</v>
          </cell>
          <cell r="D106" t="str">
            <v>Rebate on Self  Generation Account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C107">
            <v>3130</v>
          </cell>
          <cell r="D107" t="str">
            <v>Purchased Power  - Renewable Account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C108">
            <v>3150</v>
          </cell>
          <cell r="D108" t="str">
            <v>Power Station Coal Account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C109">
            <v>3200</v>
          </cell>
          <cell r="D109" t="str">
            <v>Component / Routine Maintenance - Generation Account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4744.95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6629</v>
          </cell>
          <cell r="O109">
            <v>0</v>
          </cell>
        </row>
        <row r="110">
          <cell r="C110">
            <v>3201</v>
          </cell>
          <cell r="D110" t="str">
            <v xml:space="preserve">Component / Routine Maintenance-Transmission 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C111">
            <v>3202</v>
          </cell>
          <cell r="D111" t="str">
            <v>Component / Routine Maintenance - Distribution  Account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C112">
            <v>3203</v>
          </cell>
          <cell r="D112" t="str">
            <v>Lubricating Oil Account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C113">
            <v>3204</v>
          </cell>
          <cell r="D113" t="str">
            <v>Water Treatment Plant Chemicals Account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C114">
            <v>3210</v>
          </cell>
          <cell r="D114" t="str">
            <v>Components / Special Maintenance Account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C115">
            <v>3211</v>
          </cell>
          <cell r="D115" t="str">
            <v>Components / Routine Maintenance on Rehabilitation Account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C116">
            <v>3212</v>
          </cell>
          <cell r="D116" t="str">
            <v>Expenses on Tug Boats and Barges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C117">
            <v>3220</v>
          </cell>
          <cell r="D117" t="str">
            <v>Components/Construction Account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C118">
            <v>3225</v>
          </cell>
          <cell r="D118" t="str">
            <v>Fixing of Boundary Meters Account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C119">
            <v>3230</v>
          </cell>
          <cell r="D119" t="str">
            <v>Consumables Account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217298.31</v>
          </cell>
          <cell r="J119">
            <v>0</v>
          </cell>
          <cell r="K119">
            <v>362138</v>
          </cell>
          <cell r="L119">
            <v>0</v>
          </cell>
          <cell r="M119">
            <v>0</v>
          </cell>
          <cell r="N119">
            <v>0</v>
          </cell>
          <cell r="O119">
            <v>444944.9</v>
          </cell>
        </row>
        <row r="120">
          <cell r="C120">
            <v>3300</v>
          </cell>
          <cell r="D120" t="str">
            <v>Loose Tools Account</v>
          </cell>
          <cell r="E120">
            <v>0</v>
          </cell>
          <cell r="F120">
            <v>0</v>
          </cell>
          <cell r="G120">
            <v>3800</v>
          </cell>
          <cell r="H120">
            <v>0</v>
          </cell>
          <cell r="I120">
            <v>265015.86</v>
          </cell>
          <cell r="J120">
            <v>0</v>
          </cell>
          <cell r="K120">
            <v>734896.86</v>
          </cell>
          <cell r="L120">
            <v>759774.5</v>
          </cell>
          <cell r="M120">
            <v>9788.75</v>
          </cell>
          <cell r="N120">
            <v>0</v>
          </cell>
          <cell r="O120">
            <v>1444606.6900000002</v>
          </cell>
        </row>
        <row r="121">
          <cell r="C121">
            <v>3410</v>
          </cell>
          <cell r="D121" t="str">
            <v>Stores Discrepancies Account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-11706.02</v>
          </cell>
          <cell r="N121">
            <v>0</v>
          </cell>
          <cell r="O121">
            <v>0</v>
          </cell>
        </row>
        <row r="122">
          <cell r="C122">
            <v>3420</v>
          </cell>
          <cell r="D122" t="str">
            <v>Damaged Stocks Account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C123">
            <v>3430</v>
          </cell>
          <cell r="D123" t="str">
            <v>Stores Price Variances Account</v>
          </cell>
          <cell r="E123">
            <v>0</v>
          </cell>
          <cell r="F123">
            <v>0</v>
          </cell>
          <cell r="G123">
            <v>51063.3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C124">
            <v>3450</v>
          </cell>
          <cell r="D124" t="str">
            <v>Annual Provision For Damaged Stocks &amp; Obsolete Stocks Account</v>
          </cell>
          <cell r="E124">
            <v>0</v>
          </cell>
          <cell r="F124">
            <v>0</v>
          </cell>
          <cell r="G124">
            <v>25245.37</v>
          </cell>
          <cell r="H124">
            <v>0</v>
          </cell>
          <cell r="I124">
            <v>-895349.26</v>
          </cell>
          <cell r="J124">
            <v>0</v>
          </cell>
          <cell r="K124">
            <v>-101732.9840000011</v>
          </cell>
          <cell r="L124">
            <v>1117037.42</v>
          </cell>
          <cell r="M124">
            <v>-8400</v>
          </cell>
          <cell r="N124">
            <v>0</v>
          </cell>
          <cell r="O124">
            <v>-851340.91999999911</v>
          </cell>
        </row>
        <row r="125">
          <cell r="C125">
            <v>3500</v>
          </cell>
          <cell r="D125" t="str">
            <v>Damages &amp; Losses on Boards Property Account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C126">
            <v>3510</v>
          </cell>
          <cell r="D126" t="str">
            <v>Demurrages***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C127">
            <v>0</v>
          </cell>
          <cell r="D127" t="str">
            <v>MATERIAL COST - SUB TOTAL</v>
          </cell>
          <cell r="E127">
            <v>0</v>
          </cell>
          <cell r="F127">
            <v>0</v>
          </cell>
          <cell r="G127">
            <v>80108.67</v>
          </cell>
          <cell r="H127">
            <v>0</v>
          </cell>
          <cell r="I127">
            <v>-408290.14</v>
          </cell>
          <cell r="J127">
            <v>0</v>
          </cell>
          <cell r="K127">
            <v>995301.87599999877</v>
          </cell>
          <cell r="L127">
            <v>1876811.92</v>
          </cell>
          <cell r="M127">
            <v>-10317.27</v>
          </cell>
          <cell r="N127">
            <v>6629</v>
          </cell>
          <cell r="O127">
            <v>1038210.6700000012</v>
          </cell>
        </row>
        <row r="128">
          <cell r="C128">
            <v>0</v>
          </cell>
          <cell r="D128" t="str">
            <v>ACCOMMODATION EXPENSES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C129">
            <v>4100</v>
          </cell>
          <cell r="D129" t="str">
            <v>Housing Rent and Rates Account</v>
          </cell>
          <cell r="E129">
            <v>158308</v>
          </cell>
          <cell r="F129">
            <v>61256.58</v>
          </cell>
          <cell r="G129">
            <v>1111300</v>
          </cell>
          <cell r="H129">
            <v>5580.03</v>
          </cell>
          <cell r="I129">
            <v>192219.94</v>
          </cell>
          <cell r="J129">
            <v>0</v>
          </cell>
          <cell r="K129">
            <v>305400</v>
          </cell>
          <cell r="L129">
            <v>0</v>
          </cell>
          <cell r="M129">
            <v>0</v>
          </cell>
          <cell r="N129">
            <v>0</v>
          </cell>
          <cell r="O129">
            <v>1912917.9789999998</v>
          </cell>
        </row>
        <row r="130">
          <cell r="C130">
            <v>4110</v>
          </cell>
          <cell r="D130" t="str">
            <v>Building Maintenance Account</v>
          </cell>
          <cell r="E130">
            <v>153292</v>
          </cell>
          <cell r="F130">
            <v>-2404925.3600000003</v>
          </cell>
          <cell r="G130">
            <v>3510990.1630000006</v>
          </cell>
          <cell r="H130">
            <v>109513</v>
          </cell>
          <cell r="I130">
            <v>2237232.08</v>
          </cell>
          <cell r="J130">
            <v>0</v>
          </cell>
          <cell r="K130">
            <v>813876.01</v>
          </cell>
          <cell r="L130">
            <v>660975.55000000005</v>
          </cell>
          <cell r="M130">
            <v>1956632.94</v>
          </cell>
          <cell r="N130">
            <v>8908318.870000001</v>
          </cell>
          <cell r="O130">
            <v>18819588.440000005</v>
          </cell>
        </row>
        <row r="131">
          <cell r="C131">
            <v>4120</v>
          </cell>
          <cell r="D131" t="str">
            <v>Circuit Bungalow Maintenance Account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C132">
            <v>4200</v>
          </cell>
          <cell r="D132" t="str">
            <v>Furniture, fittings and Equipment Account</v>
          </cell>
          <cell r="E132">
            <v>462451.58999999997</v>
          </cell>
          <cell r="F132">
            <v>313935.40000000002</v>
          </cell>
          <cell r="G132">
            <v>164422.52000000002</v>
          </cell>
          <cell r="H132">
            <v>223253.11</v>
          </cell>
          <cell r="I132">
            <v>94580</v>
          </cell>
          <cell r="J132">
            <v>0</v>
          </cell>
          <cell r="K132">
            <v>432806.91</v>
          </cell>
          <cell r="L132">
            <v>324610</v>
          </cell>
          <cell r="M132">
            <v>101931.84</v>
          </cell>
          <cell r="N132">
            <v>107159</v>
          </cell>
          <cell r="O132">
            <v>1844798.7899999998</v>
          </cell>
        </row>
        <row r="133">
          <cell r="C133">
            <v>4300</v>
          </cell>
          <cell r="D133" t="str">
            <v>Electricity  Consumption Account</v>
          </cell>
          <cell r="E133">
            <v>647075.23</v>
          </cell>
          <cell r="F133">
            <v>3544868.75</v>
          </cell>
          <cell r="G133">
            <v>773872.58000000007</v>
          </cell>
          <cell r="H133">
            <v>491032.04</v>
          </cell>
          <cell r="I133">
            <v>1258257.6700000002</v>
          </cell>
          <cell r="J133">
            <v>0</v>
          </cell>
          <cell r="K133">
            <v>1052528.06</v>
          </cell>
          <cell r="L133">
            <v>431182.54000000004</v>
          </cell>
          <cell r="M133">
            <v>10000</v>
          </cell>
          <cell r="N133">
            <v>1301369.97</v>
          </cell>
          <cell r="O133">
            <v>9783948.040000001</v>
          </cell>
        </row>
        <row r="134">
          <cell r="C134">
            <v>4400</v>
          </cell>
          <cell r="D134" t="str">
            <v>Water Supply Charges Account</v>
          </cell>
          <cell r="E134">
            <v>270383</v>
          </cell>
          <cell r="F134">
            <v>114708.18</v>
          </cell>
          <cell r="G134">
            <v>1848719.54</v>
          </cell>
          <cell r="H134">
            <v>91800</v>
          </cell>
          <cell r="I134">
            <v>142321</v>
          </cell>
          <cell r="J134">
            <v>0</v>
          </cell>
          <cell r="K134">
            <v>827459.2</v>
          </cell>
          <cell r="L134">
            <v>72360</v>
          </cell>
          <cell r="M134">
            <v>72946.94</v>
          </cell>
          <cell r="N134">
            <v>0</v>
          </cell>
          <cell r="O134">
            <v>4167052.9000000004</v>
          </cell>
        </row>
        <row r="135">
          <cell r="C135">
            <v>4310</v>
          </cell>
          <cell r="D135" t="str">
            <v>LP Gas for employee quarters Account***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C136">
            <v>0</v>
          </cell>
          <cell r="D136" t="str">
            <v>ACCOMMODATION EXPENSES - SUB TOTAL</v>
          </cell>
          <cell r="E136">
            <v>1691509.8199999998</v>
          </cell>
          <cell r="F136">
            <v>1629843.5499999996</v>
          </cell>
          <cell r="G136">
            <v>7409304.8030000003</v>
          </cell>
          <cell r="H136">
            <v>921178.17999999993</v>
          </cell>
          <cell r="I136">
            <v>3924610.6900000004</v>
          </cell>
          <cell r="J136">
            <v>0</v>
          </cell>
          <cell r="K136">
            <v>3432070.1799999997</v>
          </cell>
          <cell r="L136">
            <v>1489128.09</v>
          </cell>
          <cell r="M136">
            <v>2141511.7200000002</v>
          </cell>
          <cell r="N136">
            <v>10316847.840000002</v>
          </cell>
          <cell r="O136">
            <v>36528306.149000004</v>
          </cell>
        </row>
        <row r="137">
          <cell r="C137">
            <v>0</v>
          </cell>
          <cell r="D137" t="str">
            <v>TRANSPORT &amp; COMMUNICATION EXPENSES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C138">
            <v>5100</v>
          </cell>
          <cell r="D138" t="str">
            <v xml:space="preserve">Traveling and Subsistence (Local) Account </v>
          </cell>
          <cell r="E138">
            <v>416592.75</v>
          </cell>
          <cell r="F138">
            <v>252784.5</v>
          </cell>
          <cell r="G138">
            <v>381329.93</v>
          </cell>
          <cell r="H138">
            <v>33759.75</v>
          </cell>
          <cell r="I138">
            <v>214449.23</v>
          </cell>
          <cell r="J138">
            <v>0</v>
          </cell>
          <cell r="K138">
            <v>490721.49</v>
          </cell>
          <cell r="L138">
            <v>900334.38</v>
          </cell>
          <cell r="M138">
            <v>459496.25</v>
          </cell>
          <cell r="N138">
            <v>203559.62</v>
          </cell>
          <cell r="O138">
            <v>3306878.31</v>
          </cell>
        </row>
        <row r="139">
          <cell r="C139">
            <v>5110</v>
          </cell>
          <cell r="D139" t="str">
            <v xml:space="preserve">Traveling and Subsistence (Overseas) Account 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C140">
            <v>5200</v>
          </cell>
          <cell r="D140" t="str">
            <v>Vehicle Maintenance Account</v>
          </cell>
          <cell r="E140">
            <v>788815.32000000007</v>
          </cell>
          <cell r="F140">
            <v>1590582.35</v>
          </cell>
          <cell r="G140">
            <v>863601.65</v>
          </cell>
          <cell r="H140">
            <v>676294.58</v>
          </cell>
          <cell r="I140">
            <v>942930.55999999982</v>
          </cell>
          <cell r="J140">
            <v>0</v>
          </cell>
          <cell r="K140">
            <v>4588435.0699999994</v>
          </cell>
          <cell r="L140">
            <v>2153390.64</v>
          </cell>
          <cell r="M140">
            <v>271412.88</v>
          </cell>
          <cell r="N140">
            <v>506600.7</v>
          </cell>
          <cell r="O140">
            <v>14780334.880000001</v>
          </cell>
        </row>
        <row r="141">
          <cell r="C141">
            <v>5210</v>
          </cell>
          <cell r="D141" t="str">
            <v>Vehicle Fuel, Oil  and Licenses Account</v>
          </cell>
          <cell r="E141">
            <v>2367851.15</v>
          </cell>
          <cell r="F141">
            <v>1919974.6899999997</v>
          </cell>
          <cell r="G141">
            <v>1386440</v>
          </cell>
          <cell r="H141">
            <v>554004.92000000004</v>
          </cell>
          <cell r="I141">
            <v>987949.34</v>
          </cell>
          <cell r="J141">
            <v>0</v>
          </cell>
          <cell r="K141">
            <v>8067143.6099999994</v>
          </cell>
          <cell r="L141">
            <v>2359698.36</v>
          </cell>
          <cell r="M141">
            <v>758089.6</v>
          </cell>
          <cell r="N141">
            <v>442738.02999999997</v>
          </cell>
          <cell r="O141">
            <v>19287173.990000002</v>
          </cell>
        </row>
        <row r="142">
          <cell r="C142">
            <v>5220</v>
          </cell>
          <cell r="D142" t="str">
            <v>Vehicle Hire Charges Account</v>
          </cell>
          <cell r="E142">
            <v>453716.4</v>
          </cell>
          <cell r="F142">
            <v>360000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4322940</v>
          </cell>
          <cell r="M142">
            <v>25955</v>
          </cell>
          <cell r="N142">
            <v>692200</v>
          </cell>
          <cell r="O142">
            <v>4711973.5299999993</v>
          </cell>
        </row>
        <row r="143">
          <cell r="C143">
            <v>5230</v>
          </cell>
          <cell r="D143" t="str">
            <v>Material Transport Charges Account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38549.229999999996</v>
          </cell>
          <cell r="L143">
            <v>0</v>
          </cell>
          <cell r="M143">
            <v>0</v>
          </cell>
          <cell r="N143">
            <v>0</v>
          </cell>
          <cell r="O143">
            <v>35393.800000000003</v>
          </cell>
        </row>
        <row r="144">
          <cell r="C144">
            <v>5300</v>
          </cell>
          <cell r="D144" t="str">
            <v>Office Supplies Account</v>
          </cell>
          <cell r="E144">
            <v>687877.38</v>
          </cell>
          <cell r="F144">
            <v>623316.38</v>
          </cell>
          <cell r="G144">
            <v>506909.14</v>
          </cell>
          <cell r="H144">
            <v>496852.75</v>
          </cell>
          <cell r="I144">
            <v>191877.15</v>
          </cell>
          <cell r="J144">
            <v>0</v>
          </cell>
          <cell r="K144">
            <v>332780.26</v>
          </cell>
          <cell r="L144">
            <v>211934.36</v>
          </cell>
          <cell r="M144">
            <v>53777.88</v>
          </cell>
          <cell r="N144">
            <v>301846</v>
          </cell>
          <cell r="O144">
            <v>3208232.41</v>
          </cell>
        </row>
        <row r="145">
          <cell r="C145">
            <v>5310</v>
          </cell>
          <cell r="D145" t="str">
            <v>Postage Account</v>
          </cell>
          <cell r="E145">
            <v>80099</v>
          </cell>
          <cell r="F145">
            <v>26657</v>
          </cell>
          <cell r="G145">
            <v>19521</v>
          </cell>
          <cell r="H145">
            <v>25520</v>
          </cell>
          <cell r="I145">
            <v>10980</v>
          </cell>
          <cell r="J145">
            <v>0</v>
          </cell>
          <cell r="K145">
            <v>20360</v>
          </cell>
          <cell r="L145">
            <v>7490</v>
          </cell>
          <cell r="M145">
            <v>10805</v>
          </cell>
          <cell r="N145">
            <v>49590</v>
          </cell>
          <cell r="O145">
            <v>267620</v>
          </cell>
        </row>
        <row r="146">
          <cell r="C146">
            <v>5320</v>
          </cell>
          <cell r="D146" t="str">
            <v>Telecommunications Account</v>
          </cell>
          <cell r="E146">
            <v>398497.01999999996</v>
          </cell>
          <cell r="F146">
            <v>797190.86300000001</v>
          </cell>
          <cell r="G146">
            <v>231043.41999999998</v>
          </cell>
          <cell r="H146">
            <v>382308.34999999992</v>
          </cell>
          <cell r="I146">
            <v>133165.79999999999</v>
          </cell>
          <cell r="J146">
            <v>0</v>
          </cell>
          <cell r="K146">
            <v>195380.57</v>
          </cell>
          <cell r="L146">
            <v>247114.35000000003</v>
          </cell>
          <cell r="M146">
            <v>170212.84999999998</v>
          </cell>
          <cell r="N146">
            <v>60122.649999999994</v>
          </cell>
          <cell r="O146">
            <v>1987555.45</v>
          </cell>
        </row>
        <row r="147">
          <cell r="C147">
            <v>5321</v>
          </cell>
          <cell r="D147" t="str">
            <v>Communication Frequency Charges Account</v>
          </cell>
          <cell r="E147">
            <v>0</v>
          </cell>
          <cell r="F147">
            <v>0</v>
          </cell>
          <cell r="G147">
            <v>0</v>
          </cell>
          <cell r="H147">
            <v>8326.5300000000007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39433.5</v>
          </cell>
        </row>
        <row r="148">
          <cell r="C148">
            <v>5322</v>
          </cell>
          <cell r="D148" t="str">
            <v>Expenses on Data communication links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C149">
            <v>5323</v>
          </cell>
          <cell r="D149" t="str">
            <v>Expenses on Software licenses and  maintenance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C150">
            <v>5324</v>
          </cell>
          <cell r="D150" t="str">
            <v>Expenses on maintenance of IT related hardware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1489109.6400000001</v>
          </cell>
        </row>
        <row r="151">
          <cell r="C151">
            <v>0</v>
          </cell>
          <cell r="D151" t="str">
            <v>TRANSPORT &amp; COMMUNICATION EXP. - SUB TOTAL</v>
          </cell>
          <cell r="E151">
            <v>5193449.0199999996</v>
          </cell>
          <cell r="F151">
            <v>5570505.7829999998</v>
          </cell>
          <cell r="G151">
            <v>3388845.14</v>
          </cell>
          <cell r="H151">
            <v>2177066.88</v>
          </cell>
          <cell r="I151">
            <v>2481352.0799999996</v>
          </cell>
          <cell r="J151">
            <v>0</v>
          </cell>
          <cell r="K151">
            <v>13733370.229999999</v>
          </cell>
          <cell r="L151">
            <v>10202902.089999998</v>
          </cell>
          <cell r="M151">
            <v>1749749.46</v>
          </cell>
          <cell r="N151">
            <v>2256657</v>
          </cell>
          <cell r="O151">
            <v>49113705.510000005</v>
          </cell>
        </row>
        <row r="152">
          <cell r="C152">
            <v>0</v>
          </cell>
          <cell r="D152" t="str">
            <v xml:space="preserve"> DEPRECIATION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C153">
            <v>6000</v>
          </cell>
          <cell r="D153" t="str">
            <v>Depreciation Account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69987676.030000001</v>
          </cell>
        </row>
        <row r="154">
          <cell r="C154">
            <v>0</v>
          </cell>
          <cell r="D154" t="str">
            <v>DEPRECIATION - SUB TOTAL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C155">
            <v>0</v>
          </cell>
          <cell r="D155" t="str">
            <v xml:space="preserve"> OTHER EXPENSES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C156">
            <v>7100</v>
          </cell>
          <cell r="D156" t="str">
            <v>Hire and Lease Charges Account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C157">
            <v>7210</v>
          </cell>
          <cell r="D157" t="str">
            <v>Payment to Security Staff on Contract Account</v>
          </cell>
          <cell r="E157">
            <v>0</v>
          </cell>
          <cell r="F157">
            <v>3240675.42</v>
          </cell>
          <cell r="G157">
            <v>0</v>
          </cell>
          <cell r="H157">
            <v>0</v>
          </cell>
          <cell r="I157">
            <v>2552783.5100000002</v>
          </cell>
          <cell r="J157">
            <v>0</v>
          </cell>
          <cell r="K157">
            <v>0</v>
          </cell>
          <cell r="L157">
            <v>241934.47999999998</v>
          </cell>
          <cell r="M157">
            <v>0</v>
          </cell>
          <cell r="N157">
            <v>2009789.8000000003</v>
          </cell>
          <cell r="O157">
            <v>9300679.4600000009</v>
          </cell>
        </row>
        <row r="158">
          <cell r="C158">
            <v>7211</v>
          </cell>
          <cell r="D158" t="str">
            <v>Payment to Manpower Agencies Account</v>
          </cell>
          <cell r="E158">
            <v>0</v>
          </cell>
          <cell r="F158">
            <v>1853119.5999999999</v>
          </cell>
          <cell r="G158">
            <v>0</v>
          </cell>
          <cell r="H158">
            <v>1555460.31</v>
          </cell>
          <cell r="I158">
            <v>531598.28</v>
          </cell>
          <cell r="J158">
            <v>0</v>
          </cell>
          <cell r="K158">
            <v>0</v>
          </cell>
          <cell r="L158">
            <v>139753.74000000002</v>
          </cell>
          <cell r="M158">
            <v>243816</v>
          </cell>
          <cell r="N158">
            <v>1348231.43</v>
          </cell>
          <cell r="O158">
            <v>5760451.8699999992</v>
          </cell>
        </row>
        <row r="159">
          <cell r="C159">
            <v>7220</v>
          </cell>
          <cell r="D159" t="str">
            <v>Payments to Private Secretarial Service Account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C160">
            <v>7230</v>
          </cell>
          <cell r="D160" t="str">
            <v>Payments for RE cordinators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C161">
            <v>7300</v>
          </cell>
          <cell r="D161" t="str">
            <v>Clearance Charges Account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C162">
            <v>7310</v>
          </cell>
          <cell r="D162" t="str">
            <v>Custom Duty Account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C163">
            <v>7400</v>
          </cell>
          <cell r="D163" t="str">
            <v>Legal Fees Account</v>
          </cell>
          <cell r="E163">
            <v>0</v>
          </cell>
          <cell r="F163">
            <v>0</v>
          </cell>
          <cell r="G163">
            <v>22440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C164">
            <v>7405</v>
          </cell>
          <cell r="D164" t="str">
            <v xml:space="preserve">Annual Regulatory Levy (PUCSL) Account 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C165">
            <v>7410</v>
          </cell>
          <cell r="D165" t="str">
            <v>Audit Fees Account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C166">
            <v>7420</v>
          </cell>
          <cell r="D166" t="str">
            <v>Consultancy Fees Account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C167">
            <v>7430</v>
          </cell>
          <cell r="D167" t="str">
            <v>Research &amp; Development Expenditure Account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C168">
            <v>7440</v>
          </cell>
          <cell r="D168" t="str">
            <v>Inquiries Panel &amp; Interview Panel Account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560</v>
          </cell>
          <cell r="N168">
            <v>0</v>
          </cell>
          <cell r="O168">
            <v>0</v>
          </cell>
        </row>
        <row r="169">
          <cell r="C169">
            <v>7450</v>
          </cell>
          <cell r="D169" t="str">
            <v>Tender Board Members &amp; TEC Members Account</v>
          </cell>
          <cell r="E169">
            <v>0</v>
          </cell>
          <cell r="F169">
            <v>0</v>
          </cell>
          <cell r="G169">
            <v>0</v>
          </cell>
          <cell r="H169">
            <v>3500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C170">
            <v>7460</v>
          </cell>
          <cell r="D170" t="str">
            <v>Payment to the Engineering Services at Lakvijaya Power Station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C171">
            <v>7500</v>
          </cell>
          <cell r="D171" t="str">
            <v>Public Relations/Advertising Account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C172">
            <v>7501</v>
          </cell>
          <cell r="D172" t="str">
            <v>Energy Saving\Conservation Account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C173">
            <v>7510</v>
          </cell>
          <cell r="D173" t="str">
            <v>Entertainment Account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8547</v>
          </cell>
        </row>
        <row r="174">
          <cell r="C174">
            <v>7540</v>
          </cell>
          <cell r="D174" t="str">
            <v xml:space="preserve">Donation &amp; Social Cost Account 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C175">
            <v>7560</v>
          </cell>
          <cell r="D175" t="str">
            <v>Cleaning Service &amp; Pest Control Services Account</v>
          </cell>
          <cell r="E175">
            <v>537533.67999999993</v>
          </cell>
          <cell r="F175">
            <v>4425620.03</v>
          </cell>
          <cell r="G175">
            <v>0</v>
          </cell>
          <cell r="H175">
            <v>405229.37</v>
          </cell>
          <cell r="I175">
            <v>283884</v>
          </cell>
          <cell r="J175">
            <v>0</v>
          </cell>
          <cell r="K175">
            <v>0</v>
          </cell>
          <cell r="L175">
            <v>196279.37</v>
          </cell>
          <cell r="M175">
            <v>188774.60999999993</v>
          </cell>
          <cell r="N175">
            <v>3318679.23</v>
          </cell>
          <cell r="O175">
            <v>11053493.16</v>
          </cell>
        </row>
        <row r="176">
          <cell r="C176">
            <v>7600</v>
          </cell>
          <cell r="D176" t="str">
            <v>Insurance Premiums Account</v>
          </cell>
          <cell r="E176">
            <v>0</v>
          </cell>
          <cell r="F176">
            <v>29513.51</v>
          </cell>
          <cell r="G176">
            <v>0</v>
          </cell>
          <cell r="H176">
            <v>80141.11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108151.76999999999</v>
          </cell>
        </row>
        <row r="177">
          <cell r="C177">
            <v>7700</v>
          </cell>
          <cell r="D177" t="str">
            <v>Loss on Scrap  - Fixed Assets Account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C178">
            <v>7710</v>
          </cell>
          <cell r="D178" t="str">
            <v xml:space="preserve">Losses on Sale - Fixed Assets Account 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C179">
            <v>7711</v>
          </cell>
          <cell r="D179" t="str">
            <v>Cash Counter Payment Account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C180">
            <v>7720</v>
          </cell>
          <cell r="D180" t="str">
            <v xml:space="preserve">Bad Debts Written Off (Electricity ) Account 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C181">
            <v>7721</v>
          </cell>
          <cell r="D181" t="str">
            <v xml:space="preserve">Provision for Bad Debts (Electricity) Account 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C182">
            <v>7730</v>
          </cell>
          <cell r="D182" t="str">
            <v>Contingencies Account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C183">
            <v>7740</v>
          </cell>
          <cell r="D183" t="str">
            <v>25 % Electricity Bill For Eligible Government Institution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C184">
            <v>7750</v>
          </cell>
          <cell r="D184" t="str">
            <v>Repairs to Transformers Account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C185">
            <v>7800</v>
          </cell>
          <cell r="D185" t="str">
            <v>Miscellaneous Expense Account</v>
          </cell>
          <cell r="E185">
            <v>516925.20999999996</v>
          </cell>
          <cell r="F185">
            <v>440726.4</v>
          </cell>
          <cell r="G185">
            <v>185826.81</v>
          </cell>
          <cell r="H185">
            <v>87794</v>
          </cell>
          <cell r="I185">
            <v>16939.02</v>
          </cell>
          <cell r="J185">
            <v>0</v>
          </cell>
          <cell r="K185">
            <v>45737.81</v>
          </cell>
          <cell r="L185">
            <v>61036.71</v>
          </cell>
          <cell r="M185">
            <v>63290.569999999992</v>
          </cell>
          <cell r="N185">
            <v>11167</v>
          </cell>
          <cell r="O185">
            <v>1420714.47</v>
          </cell>
        </row>
        <row r="186">
          <cell r="C186">
            <v>7810</v>
          </cell>
          <cell r="D186" t="str">
            <v>Compensation to Third Parties Account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C187" t="str">
            <v>7805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C188">
            <v>7820</v>
          </cell>
          <cell r="D188" t="str">
            <v>Repairs to Plant, Machinery &amp; Equipment Account</v>
          </cell>
          <cell r="E188">
            <v>202740</v>
          </cell>
          <cell r="F188">
            <v>131784.65</v>
          </cell>
          <cell r="G188">
            <v>88106.32</v>
          </cell>
          <cell r="H188">
            <v>99902</v>
          </cell>
          <cell r="I188">
            <v>228740.17</v>
          </cell>
          <cell r="J188">
            <v>0</v>
          </cell>
          <cell r="K188">
            <v>8314329.5300000012</v>
          </cell>
          <cell r="L188">
            <v>216551.75</v>
          </cell>
          <cell r="M188">
            <v>110651.75</v>
          </cell>
          <cell r="N188">
            <v>70098.39</v>
          </cell>
          <cell r="O188">
            <v>10954118.770000003</v>
          </cell>
        </row>
        <row r="189">
          <cell r="C189">
            <v>7830</v>
          </cell>
          <cell r="D189" t="str">
            <v>Way Leaves Account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C190">
            <v>7840</v>
          </cell>
          <cell r="D190" t="str">
            <v xml:space="preserve">Shifting of Electricity Lines Account 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C191">
            <v>7850</v>
          </cell>
          <cell r="D191" t="str">
            <v>Bad Debts Written Off Except Electricity Debts Account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C192">
            <v>7851</v>
          </cell>
          <cell r="D192" t="str">
            <v xml:space="preserve">Provision for Bad Debts (Other Than Electricity) Account 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15832099.562000059</v>
          </cell>
          <cell r="L192">
            <v>19524098.350000001</v>
          </cell>
          <cell r="M192">
            <v>1531692.7305059349</v>
          </cell>
          <cell r="N192">
            <v>0</v>
          </cell>
          <cell r="O192">
            <v>0</v>
          </cell>
        </row>
        <row r="193">
          <cell r="C193">
            <v>7852</v>
          </cell>
          <cell r="D193" t="str">
            <v>SLFRS Adjustment Control Account- Only for 2012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C194">
            <v>7853</v>
          </cell>
          <cell r="D194" t="str">
            <v>SLFRS Adjustment Control Account- Prior to 2012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C195">
            <v>7854</v>
          </cell>
          <cell r="D195" t="str">
            <v>Expenses on Cost Recovery Traning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3521160</v>
          </cell>
        </row>
        <row r="196">
          <cell r="C196">
            <v>7855</v>
          </cell>
          <cell r="D196" t="str">
            <v>Valuation and surver of Lands and Buildings</v>
          </cell>
          <cell r="E196">
            <v>0</v>
          </cell>
          <cell r="F196">
            <v>2562000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C197">
            <v>0</v>
          </cell>
          <cell r="D197" t="str">
            <v>OTHER EXPENSES - SUB TOTAL</v>
          </cell>
          <cell r="E197">
            <v>1257198.8899999999</v>
          </cell>
          <cell r="F197">
            <v>12683439.610000001</v>
          </cell>
          <cell r="G197">
            <v>296373.13</v>
          </cell>
          <cell r="H197">
            <v>2232026.79</v>
          </cell>
          <cell r="I197">
            <v>3613944.98</v>
          </cell>
          <cell r="J197">
            <v>0</v>
          </cell>
          <cell r="K197">
            <v>24192166.902000058</v>
          </cell>
          <cell r="L197">
            <v>20379654.400000002</v>
          </cell>
          <cell r="M197">
            <v>2138785.6605059346</v>
          </cell>
          <cell r="N197">
            <v>6757965.8500000006</v>
          </cell>
          <cell r="O197">
            <v>42127316.5</v>
          </cell>
        </row>
        <row r="198">
          <cell r="C198">
            <v>0</v>
          </cell>
          <cell r="D198" t="str">
            <v>FINANCE COST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C199">
            <v>8100</v>
          </cell>
          <cell r="D199" t="str">
            <v>Overdraft  Interest Account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C200">
            <v>8110</v>
          </cell>
          <cell r="D200" t="str">
            <v xml:space="preserve">Long / Short Term Interest Account 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C201">
            <v>8200</v>
          </cell>
          <cell r="D201" t="str">
            <v>Bank Charges Account</v>
          </cell>
          <cell r="E201">
            <v>0</v>
          </cell>
          <cell r="F201">
            <v>24276.91</v>
          </cell>
          <cell r="G201">
            <v>2500</v>
          </cell>
          <cell r="H201">
            <v>0</v>
          </cell>
          <cell r="I201">
            <v>76.5</v>
          </cell>
          <cell r="J201">
            <v>0</v>
          </cell>
          <cell r="K201">
            <v>1576.5</v>
          </cell>
          <cell r="L201">
            <v>0</v>
          </cell>
          <cell r="M201">
            <v>0</v>
          </cell>
          <cell r="N201">
            <v>0</v>
          </cell>
          <cell r="O201">
            <v>107433.98999999999</v>
          </cell>
        </row>
        <row r="202">
          <cell r="C202">
            <v>8300</v>
          </cell>
          <cell r="D202" t="str">
            <v>Exchange Rate Gain/ Losses  Account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C203">
            <v>8400</v>
          </cell>
          <cell r="D203" t="str">
            <v>Lease Interest Account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C204">
            <v>8500</v>
          </cell>
          <cell r="D204" t="str">
            <v>Project Loan Interest Account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C205">
            <v>8600</v>
          </cell>
          <cell r="D205" t="str">
            <v>Commission on Electricity Bill Collection Account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C206">
            <v>8700</v>
          </cell>
          <cell r="D206" t="str">
            <v>Delayed Interest on IPP Payments Account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C207">
            <v>8800</v>
          </cell>
          <cell r="D207" t="str">
            <v>Interest for delay payment to CPC       **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8">
          <cell r="C208">
            <v>9100</v>
          </cell>
          <cell r="D208" t="str">
            <v>Debit Tax Account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C209">
            <v>9110</v>
          </cell>
          <cell r="D209" t="str">
            <v>Stamp Duty Account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C210">
            <v>9120</v>
          </cell>
          <cell r="D210" t="str">
            <v>Write Off  of Unrecoverable Economic Service Charge Account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C211">
            <v>9130</v>
          </cell>
          <cell r="D211" t="str">
            <v>Income Tax Account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C212">
            <v>9140</v>
          </cell>
          <cell r="D212" t="str">
            <v>Other Taxes Account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C213">
            <v>9200</v>
          </cell>
          <cell r="D213" t="str">
            <v>CON. FUND TAX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C214">
            <v>9300</v>
          </cell>
          <cell r="D214" t="str">
            <v>Deferred Tax Expense / (Income) - Net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9">
          <cell r="B9">
            <v>1100</v>
          </cell>
          <cell r="C9" t="str">
            <v>Energy Sales - generation to Transmission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B14">
            <v>1125</v>
          </cell>
          <cell r="C14" t="str">
            <v>Fixed charges on Electricity Bills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B15">
            <v>1200</v>
          </cell>
          <cell r="C15" t="str">
            <v>Fuel Surcharge Account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B16">
            <v>0</v>
          </cell>
          <cell r="C16" t="str">
            <v>SUB TOTAL OF TURNOVER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B17">
            <v>0</v>
          </cell>
          <cell r="C17" t="str">
            <v xml:space="preserve"> INTEREST INCOME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1400</v>
          </cell>
          <cell r="C18" t="str">
            <v>Interest on Investment Account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1420</v>
          </cell>
          <cell r="C19" t="str">
            <v>Interest on Staff Loan Account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B21">
            <v>0</v>
          </cell>
          <cell r="C21" t="str">
            <v>SUB TOTAL OF INTEREST INCOME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B22">
            <v>0</v>
          </cell>
          <cell r="C22" t="str">
            <v>DIVIDEND INCOME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B23">
            <v>1210</v>
          </cell>
          <cell r="C23" t="str">
            <v xml:space="preserve">Dividends Account  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0</v>
          </cell>
          <cell r="C24" t="str">
            <v>SUB TOTAL OF DIVIDEND INCOME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0</v>
          </cell>
          <cell r="C25" t="str">
            <v xml:space="preserve"> OVERHEAD RECOVERIES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>
            <v>1330</v>
          </cell>
          <cell r="C26" t="str">
            <v>Overhead Recoveries Account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B27">
            <v>1510</v>
          </cell>
          <cell r="C27" t="str">
            <v>Recoveries on House Rent Account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1520</v>
          </cell>
          <cell r="C28" t="str">
            <v>Recoveries on Telephone Account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1530</v>
          </cell>
          <cell r="C29" t="str">
            <v>Recoveries on Use of Motor Vehicle Account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1540</v>
          </cell>
          <cell r="C30" t="str">
            <v>Recoveries on Circuit Bungalow Account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B32">
            <v>0</v>
          </cell>
          <cell r="C32" t="str">
            <v>SUB TOTAL OF OVERHEAD RECOVERIES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>
            <v>0</v>
          </cell>
          <cell r="C33" t="str">
            <v xml:space="preserve"> PROFIT / LOSS ON DISPOSAl OF PPE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>
            <v>0</v>
          </cell>
          <cell r="C36" t="str">
            <v>SUB TOTAL OF PROFIT / LOSS ON DISPOSAl OF PPE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>
            <v>0</v>
          </cell>
          <cell r="C37" t="str">
            <v xml:space="preserve"> MISSELANIOUS INCOME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>
            <v>1130</v>
          </cell>
          <cell r="C38" t="str">
            <v>Surcharge on Electricity Bills Account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B39">
            <v>1300</v>
          </cell>
          <cell r="C39" t="str">
            <v>Miscellaneous Income Account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B40">
            <v>1305</v>
          </cell>
          <cell r="C40" t="str">
            <v>Samurdhi Loan Interest  Account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B42">
            <v>1315</v>
          </cell>
          <cell r="C42" t="str">
            <v>Liquidated  Damages Account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B43">
            <v>1320</v>
          </cell>
          <cell r="C43" t="str">
            <v>Re-usable Material Account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B44">
            <v>1325</v>
          </cell>
          <cell r="C44" t="str">
            <v>Sale Of Ash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B48">
            <v>1370</v>
          </cell>
          <cell r="C48" t="str">
            <v>Income on Cost Recovery Jobs Account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B49">
            <v>1380</v>
          </cell>
          <cell r="C49" t="str">
            <v>Service Main Application Fee Account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B50">
            <v>1385</v>
          </cell>
          <cell r="C50" t="str">
            <v>Income on Cost Recovery Jobs Account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B51">
            <v>1390</v>
          </cell>
          <cell r="C51" t="str">
            <v>acturial gain or loss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B52">
            <v>0</v>
          </cell>
          <cell r="C52" t="str">
            <v>SUB TOTAL OF MISSELANIOUS INCOME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B53">
            <v>0</v>
          </cell>
          <cell r="C53" t="str">
            <v>TOTAL INCOME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B54">
            <v>0</v>
          </cell>
          <cell r="C54" t="str">
            <v xml:space="preserve"> PERSONNEL EXPENSES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B55">
            <v>2100</v>
          </cell>
          <cell r="C55" t="str">
            <v>Management Staff Salaries Account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B56">
            <v>2110</v>
          </cell>
          <cell r="C56" t="str">
            <v>Management Staff Allowances Account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B57">
            <v>2120</v>
          </cell>
          <cell r="C57" t="str">
            <v>All the related expenses on Board of Directors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B58">
            <v>2200</v>
          </cell>
          <cell r="C58" t="str">
            <v>Other Staff Salaries Account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B60">
            <v>2300</v>
          </cell>
          <cell r="C60" t="str">
            <v>Other Staff Overtime Account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B61">
            <v>2310</v>
          </cell>
          <cell r="C61" t="str">
            <v>Other Staff Allowances Account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>
            <v>2334</v>
          </cell>
          <cell r="C68" t="str">
            <v>Contract Employee Cost Account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>
            <v>2340</v>
          </cell>
          <cell r="C69" t="str">
            <v>Labor Rate Variance Account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B73">
            <v>2500</v>
          </cell>
          <cell r="C73" t="str">
            <v>Bonus Account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B74">
            <v>2510</v>
          </cell>
          <cell r="C74" t="str">
            <v>Incentive for Meter Readers Account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B75">
            <v>2520</v>
          </cell>
          <cell r="C75" t="str">
            <v>Gratuity Payment Account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B76">
            <v>2530</v>
          </cell>
          <cell r="C76" t="str">
            <v>Non Sick Leave Incentive Account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B77">
            <v>2540</v>
          </cell>
          <cell r="C77" t="str">
            <v>Allowances to Trainees Account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B78">
            <v>2550</v>
          </cell>
          <cell r="C78" t="str">
            <v>Compensation to CEB Employees Account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B84">
            <v>2620</v>
          </cell>
          <cell r="C84" t="str">
            <v>Fees to Professional Institutions Account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B85">
            <v>2630</v>
          </cell>
          <cell r="C85" t="str">
            <v>Staff Welfare Account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B86">
            <v>2631</v>
          </cell>
          <cell r="C86" t="str">
            <v>Staff Welfare  - Medical Expenses Account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B88">
            <v>2635</v>
          </cell>
          <cell r="C88" t="str">
            <v>Executive Officers Mobile Allowance Account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B90">
            <v>2641</v>
          </cell>
          <cell r="C90" t="str">
            <v>Medical Expenses  - Out door Account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B91">
            <v>2650</v>
          </cell>
          <cell r="C91" t="str">
            <v>Uniforms &amp; Protective Clothing Account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B92">
            <v>2660</v>
          </cell>
          <cell r="C92" t="str">
            <v>Reimbursement of loan Interest Account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B93">
            <v>2670</v>
          </cell>
          <cell r="C93" t="str">
            <v>PAYE Tax  Account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B94">
            <v>2680</v>
          </cell>
          <cell r="C94" t="str">
            <v>CEB Pension Fund Account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B95">
            <v>2681</v>
          </cell>
          <cell r="C95" t="str">
            <v>Pension to EXDGEU Account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B96">
            <v>2700</v>
          </cell>
          <cell r="C96" t="str">
            <v>CEB Employee Trust Fund Account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B97">
            <v>2710</v>
          </cell>
          <cell r="C97" t="str">
            <v>CEB Provident Fund Account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B98">
            <v>0</v>
          </cell>
          <cell r="C98" t="str">
            <v>personel cost on pension fund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B99">
            <v>0</v>
          </cell>
          <cell r="C99" t="str">
            <v>PERSONNEL EXPENSES - SUB TOTAL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B100">
            <v>0</v>
          </cell>
          <cell r="C100" t="str">
            <v xml:space="preserve"> MATERIAL COST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B115">
            <v>3212</v>
          </cell>
          <cell r="C115" t="str">
            <v>Expenses on Tug Boats and Barges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B117">
            <v>3225</v>
          </cell>
          <cell r="C117" t="str">
            <v>Fixing of Boundary Meters Account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B118">
            <v>3230</v>
          </cell>
          <cell r="C118" t="str">
            <v>Consumables Account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B119">
            <v>3300</v>
          </cell>
          <cell r="C119" t="str">
            <v>Loose Tools Account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B120">
            <v>3410</v>
          </cell>
          <cell r="C120" t="str">
            <v>Stores Discrepancies Account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B125">
            <v>0</v>
          </cell>
          <cell r="C125" t="str">
            <v>MATERIAL COST - SUB TOTAL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B126">
            <v>0</v>
          </cell>
          <cell r="C126" t="str">
            <v>ACCOMMODATION EXPENSES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B127">
            <v>4100</v>
          </cell>
          <cell r="C127" t="str">
            <v>Housing Rent and Rates Account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B128">
            <v>4110</v>
          </cell>
          <cell r="C128" t="str">
            <v>Building Maintenance Account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B129">
            <v>4120</v>
          </cell>
          <cell r="C129" t="str">
            <v>Circuit Bungalow Maintenance Account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B131">
            <v>4300</v>
          </cell>
          <cell r="C131" t="str">
            <v>Electricity  Consumption Account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B132">
            <v>4400</v>
          </cell>
          <cell r="C132" t="str">
            <v>Water Supply Charges Account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B133">
            <v>0</v>
          </cell>
          <cell r="C133" t="str">
            <v>ACCOMMODATION EXPENSES - SUB TOTAL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B134">
            <v>0</v>
          </cell>
          <cell r="C134" t="str">
            <v>TRANSPORT &amp; COMMUNICATION EXPENSES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B139">
            <v>5220</v>
          </cell>
          <cell r="C139" t="str">
            <v>Vehicle Hire Charges Account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B140">
            <v>5230</v>
          </cell>
          <cell r="C140" t="str">
            <v>Material Transport Charges Account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B141">
            <v>5300</v>
          </cell>
          <cell r="C141" t="str">
            <v>Office Supplies Account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B142">
            <v>5310</v>
          </cell>
          <cell r="C142" t="str">
            <v>Postage Account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B143">
            <v>5320</v>
          </cell>
          <cell r="C143" t="str">
            <v>Telecommunications Account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B145">
            <v>5322</v>
          </cell>
          <cell r="C145" t="str">
            <v>Expenses on Data communication links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B146">
            <v>5323</v>
          </cell>
          <cell r="C146" t="str">
            <v>Expenses on Software licenses and  maintenance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B147">
            <v>5324</v>
          </cell>
          <cell r="C147" t="str">
            <v>Expenses on maintenance of IT related hardware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B148">
            <v>0</v>
          </cell>
          <cell r="C148" t="str">
            <v>TRANSPORT &amp; COMMUNICATION EXP. - SUB TOTAL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B149">
            <v>0</v>
          </cell>
          <cell r="C149" t="str">
            <v xml:space="preserve"> DEPRECIATION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B150">
            <v>6000</v>
          </cell>
          <cell r="C150" t="str">
            <v>Depreciation Account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B151">
            <v>0</v>
          </cell>
          <cell r="C151" t="str">
            <v>DEPRECIATION - SUB TOTAL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B152">
            <v>0</v>
          </cell>
          <cell r="C152" t="str">
            <v xml:space="preserve"> OTHER EXPENSES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B153">
            <v>7100</v>
          </cell>
          <cell r="C153" t="str">
            <v>Hire and Lease Charges Account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B155">
            <v>7211</v>
          </cell>
          <cell r="C155" t="str">
            <v>Payment to Manpower Agencies Account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B157">
            <v>7230</v>
          </cell>
          <cell r="C157" t="str">
            <v>Payments for RE cordinators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B163">
            <v>7420</v>
          </cell>
          <cell r="C163" t="str">
            <v>Consultancy Fees Account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B169">
            <v>7501</v>
          </cell>
          <cell r="C169" t="str">
            <v>Energy Saving\Conservation Account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B170">
            <v>7510</v>
          </cell>
          <cell r="C170" t="str">
            <v>Entertainment Account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B173">
            <v>7600</v>
          </cell>
          <cell r="C173" t="str">
            <v>Insurance Premiums Account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B181">
            <v>7750</v>
          </cell>
          <cell r="C181" t="str">
            <v>Repairs to Transformers Account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B182">
            <v>7800</v>
          </cell>
          <cell r="C182" t="str">
            <v>Miscellaneous Expense Account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B183">
            <v>7810</v>
          </cell>
          <cell r="C183" t="str">
            <v>Compensation to Third Parties Account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B185">
            <v>7830</v>
          </cell>
          <cell r="C185" t="str">
            <v>Way Leaves Account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B189">
            <v>7852</v>
          </cell>
          <cell r="C189" t="str">
            <v>SLFRS Adjustment Control Account- Only for 2012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B191">
            <v>7854</v>
          </cell>
          <cell r="C191" t="str">
            <v>Expenses on Cost Recovery Traning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B192">
            <v>0</v>
          </cell>
          <cell r="C192" t="str">
            <v>OTHER EXPENSES - SUB TOTAL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B193">
            <v>0</v>
          </cell>
          <cell r="C193" t="str">
            <v>FINANCE COST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B194">
            <v>8100</v>
          </cell>
          <cell r="C194" t="str">
            <v>Overdraft  Interest Account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B195">
            <v>8110</v>
          </cell>
          <cell r="C195" t="str">
            <v xml:space="preserve">Long / Short Term Interest Account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B196">
            <v>8200</v>
          </cell>
          <cell r="C196" t="str">
            <v>Bank Charges Account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B197">
            <v>8300</v>
          </cell>
          <cell r="C197" t="str">
            <v>Exchange Rate Gain/ Losses  Account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B198">
            <v>8400</v>
          </cell>
          <cell r="C198" t="str">
            <v>Lease Interest Account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B199">
            <v>8500</v>
          </cell>
          <cell r="C199" t="str">
            <v>Project Loan Interest Account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B201">
            <v>8700</v>
          </cell>
          <cell r="C201" t="str">
            <v>Delayed Interest on IPP Payments Account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B202">
            <v>9100</v>
          </cell>
          <cell r="C202" t="str">
            <v>Debit Tax Account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B203">
            <v>9110</v>
          </cell>
          <cell r="C203" t="str">
            <v>Stamp Duty Account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B204">
            <v>9120</v>
          </cell>
          <cell r="C204" t="str">
            <v>Write Off  of Unrecoverable Economic Service Charge Account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B205">
            <v>9130</v>
          </cell>
          <cell r="C205" t="str">
            <v>Income Tax Account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B206">
            <v>9140</v>
          </cell>
          <cell r="C206" t="str">
            <v>Other Taxes Account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B207">
            <v>9200</v>
          </cell>
          <cell r="C207" t="str">
            <v>CON. FUND TAX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B208">
            <v>9300</v>
          </cell>
          <cell r="C208" t="str">
            <v>Deferred Tax Expense / (Income) - Net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erence"/>
      <sheetName val="MGS"/>
      <sheetName val="Sheet6"/>
      <sheetName val="CF Print (2)"/>
      <sheetName val="CONSOLIDATED TB"/>
      <sheetName val="CONSOLIDATED CS"/>
      <sheetName val="Annex 04"/>
      <sheetName val="Annex 05"/>
      <sheetName val="Annex 06"/>
      <sheetName val="Annex 07"/>
      <sheetName val="Annex 08"/>
      <sheetName val="Annex 09.1(a)"/>
      <sheetName val="Annex 09.1(b)"/>
      <sheetName val="PPE new "/>
      <sheetName val="Annex 09.3"/>
      <sheetName val="Annex 09.3 a"/>
      <sheetName val="10.4"/>
      <sheetName val="P&amp;L Presentation Format"/>
      <sheetName val="P&amp;l "/>
      <sheetName val="B.S "/>
      <sheetName val="B.S Notes"/>
      <sheetName val="CS W&amp;AS"/>
      <sheetName val="TB-W&amp;AS "/>
      <sheetName val="P&amp;L Notes"/>
      <sheetName val="CF Print"/>
      <sheetName val="PPEnew"/>
      <sheetName val="Cu AC "/>
      <sheetName val="TB-960"/>
      <sheetName val="CS  -960"/>
      <sheetName val="TB -PMU"/>
      <sheetName val="TB NORTH WESTERN"/>
      <sheetName val="CS COLOMBO CITI "/>
      <sheetName val="CS NORTH WESTERN"/>
      <sheetName val="Sam"/>
      <sheetName val="Char"/>
      <sheetName val="Sheet1"/>
      <sheetName val="Sheet2"/>
      <sheetName val="Sheet5"/>
      <sheetName val="Sheet3"/>
      <sheetName val="Inter transfer of PPE"/>
      <sheetName val="Sheet7"/>
      <sheetName val="15"/>
      <sheetName val="Sheet4"/>
      <sheetName val="Sheet8"/>
      <sheetName val="Breakup"/>
      <sheetName val="Sheet9"/>
      <sheetName val="10.5"/>
      <sheetName val="11.1"/>
      <sheetName val="11.2"/>
      <sheetName val="16"/>
      <sheetName val="13"/>
      <sheetName val="14 (2)"/>
      <sheetName val="14"/>
      <sheetName val="17"/>
      <sheetName val="18"/>
      <sheetName val="Current Account breakup"/>
      <sheetName val="Annex 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7">
          <cell r="B7">
            <v>1100</v>
          </cell>
          <cell r="C7" t="str">
            <v>Energy Sales - generation to Transmission</v>
          </cell>
          <cell r="D7">
            <v>0</v>
          </cell>
          <cell r="E7">
            <v>0</v>
          </cell>
        </row>
        <row r="8">
          <cell r="B8">
            <v>1105</v>
          </cell>
          <cell r="C8" t="str">
            <v>Energy Sales to Distribution Group</v>
          </cell>
          <cell r="D8">
            <v>0</v>
          </cell>
          <cell r="E8">
            <v>0</v>
          </cell>
        </row>
        <row r="9">
          <cell r="B9">
            <v>1110</v>
          </cell>
          <cell r="C9" t="str">
            <v>Electricity Sales Heavy Supply Account</v>
          </cell>
          <cell r="D9">
            <v>0</v>
          </cell>
          <cell r="E9">
            <v>0</v>
          </cell>
        </row>
        <row r="10">
          <cell r="B10">
            <v>1111</v>
          </cell>
          <cell r="C10" t="str">
            <v>Electricity Sales Heavy Supply  - LECO Account</v>
          </cell>
          <cell r="D10">
            <v>0</v>
          </cell>
          <cell r="E10">
            <v>0</v>
          </cell>
        </row>
        <row r="11">
          <cell r="B11">
            <v>1120</v>
          </cell>
          <cell r="C11" t="str">
            <v>Electricity Sales Ordinary Supply Account</v>
          </cell>
          <cell r="D11">
            <v>0</v>
          </cell>
          <cell r="E11">
            <v>0</v>
          </cell>
        </row>
        <row r="12">
          <cell r="B12">
            <v>1125</v>
          </cell>
          <cell r="C12" t="str">
            <v>Fixed charges on Electricity Bills</v>
          </cell>
          <cell r="D12">
            <v>0</v>
          </cell>
          <cell r="E12">
            <v>0</v>
          </cell>
        </row>
        <row r="13">
          <cell r="B13">
            <v>1200</v>
          </cell>
          <cell r="C13" t="str">
            <v>Fuel Surcharge Account</v>
          </cell>
          <cell r="D13">
            <v>0</v>
          </cell>
          <cell r="E13">
            <v>0</v>
          </cell>
        </row>
        <row r="14">
          <cell r="C14" t="str">
            <v>SUB TOTAL OF TURNOVER</v>
          </cell>
          <cell r="D14">
            <v>0</v>
          </cell>
          <cell r="E14">
            <v>0</v>
          </cell>
        </row>
        <row r="15">
          <cell r="C15" t="str">
            <v xml:space="preserve"> INTEREST INCOME</v>
          </cell>
          <cell r="D15">
            <v>0</v>
          </cell>
          <cell r="E15">
            <v>0</v>
          </cell>
        </row>
        <row r="16">
          <cell r="B16">
            <v>1400</v>
          </cell>
          <cell r="C16" t="str">
            <v>Interest on Investment Account</v>
          </cell>
          <cell r="D16">
            <v>0</v>
          </cell>
          <cell r="E16">
            <v>0</v>
          </cell>
        </row>
        <row r="17">
          <cell r="B17">
            <v>1420</v>
          </cell>
          <cell r="C17" t="str">
            <v>Interest on Staff Loan Account</v>
          </cell>
          <cell r="D17">
            <v>7302033.0599999996</v>
          </cell>
          <cell r="E17">
            <v>7302033.0599999996</v>
          </cell>
        </row>
        <row r="18">
          <cell r="B18">
            <v>1425</v>
          </cell>
          <cell r="C18" t="str">
            <v>Rebate on Long Term Loan Interest Account</v>
          </cell>
          <cell r="D18">
            <v>0</v>
          </cell>
          <cell r="E18">
            <v>0</v>
          </cell>
        </row>
        <row r="19">
          <cell r="C19" t="str">
            <v>SUB TOTAL OF INTEREST INCOME</v>
          </cell>
          <cell r="D19">
            <v>7302033.0599999996</v>
          </cell>
          <cell r="E19">
            <v>7302033.0599999996</v>
          </cell>
        </row>
        <row r="20">
          <cell r="C20" t="str">
            <v>DIVIDEND INCOME</v>
          </cell>
          <cell r="D20">
            <v>0</v>
          </cell>
        </row>
        <row r="21">
          <cell r="B21">
            <v>1210</v>
          </cell>
          <cell r="C21" t="str">
            <v xml:space="preserve">Dividends Account  </v>
          </cell>
          <cell r="D21">
            <v>0</v>
          </cell>
          <cell r="E21">
            <v>0</v>
          </cell>
        </row>
        <row r="22">
          <cell r="C22" t="str">
            <v>SUB TOTAL OF DIVIDEND INCOME</v>
          </cell>
          <cell r="D22">
            <v>0</v>
          </cell>
          <cell r="E22">
            <v>0</v>
          </cell>
        </row>
        <row r="23">
          <cell r="C23" t="str">
            <v xml:space="preserve"> OVERHEAD RECOVERIES</v>
          </cell>
          <cell r="D23">
            <v>0</v>
          </cell>
        </row>
        <row r="24">
          <cell r="B24">
            <v>1330</v>
          </cell>
          <cell r="C24" t="str">
            <v>Overhead Recoveries Account</v>
          </cell>
          <cell r="D24">
            <v>0</v>
          </cell>
          <cell r="E24">
            <v>0</v>
          </cell>
        </row>
        <row r="25">
          <cell r="B25">
            <v>1510</v>
          </cell>
          <cell r="C25" t="str">
            <v>Recoveries on House Rent Account</v>
          </cell>
          <cell r="D25">
            <v>68266.5</v>
          </cell>
          <cell r="E25">
            <v>68266.5</v>
          </cell>
        </row>
        <row r="26">
          <cell r="B26">
            <v>1520</v>
          </cell>
          <cell r="C26" t="str">
            <v>Recoveries on Telephone Account</v>
          </cell>
          <cell r="D26">
            <v>13647.65</v>
          </cell>
          <cell r="E26">
            <v>13647.65</v>
          </cell>
        </row>
        <row r="27">
          <cell r="B27">
            <v>1530</v>
          </cell>
          <cell r="C27" t="str">
            <v>Recoveries on Use of Motor Vehicle Account</v>
          </cell>
          <cell r="D27">
            <v>34843.599999999999</v>
          </cell>
          <cell r="E27">
            <v>34843.599999999999</v>
          </cell>
        </row>
        <row r="28">
          <cell r="B28">
            <v>1540</v>
          </cell>
          <cell r="C28" t="str">
            <v>Recoveries on Circuit Bungalow Account</v>
          </cell>
          <cell r="D28">
            <v>0</v>
          </cell>
          <cell r="E28">
            <v>0</v>
          </cell>
        </row>
        <row r="29">
          <cell r="B29">
            <v>1550</v>
          </cell>
          <cell r="C29" t="str">
            <v>Recoveries of Damages to the CEB Assets Account</v>
          </cell>
          <cell r="D29">
            <v>17285.48</v>
          </cell>
          <cell r="E29">
            <v>17285.48</v>
          </cell>
        </row>
        <row r="30">
          <cell r="B30" t="str">
            <v>1551</v>
          </cell>
          <cell r="C30" t="str">
            <v>Income on amortized Government Grant***</v>
          </cell>
        </row>
        <row r="31">
          <cell r="B31" t="str">
            <v>1552</v>
          </cell>
          <cell r="C31" t="str">
            <v>Income on amortized Consumer Contribution***</v>
          </cell>
        </row>
        <row r="32">
          <cell r="C32" t="str">
            <v>SUB TOTAL OF OVERHEAD RECOVERIES</v>
          </cell>
          <cell r="D32">
            <v>134043.23000000001</v>
          </cell>
          <cell r="E32">
            <v>134043.23000000001</v>
          </cell>
        </row>
        <row r="33">
          <cell r="C33" t="str">
            <v xml:space="preserve"> PROFIT / LOSS ON DISPOSAl OF PPE</v>
          </cell>
          <cell r="D33">
            <v>0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812000</v>
          </cell>
          <cell r="E34">
            <v>812000</v>
          </cell>
        </row>
        <row r="35">
          <cell r="B35">
            <v>1620</v>
          </cell>
          <cell r="C35" t="str">
            <v>Sale of  Scrap Account</v>
          </cell>
          <cell r="D35">
            <v>0</v>
          </cell>
          <cell r="E35">
            <v>0</v>
          </cell>
        </row>
        <row r="36">
          <cell r="C36" t="str">
            <v>SUB TOTAL OF PROFIT / LOSS ON DISPOSAl OF PPE</v>
          </cell>
          <cell r="D36">
            <v>812000</v>
          </cell>
          <cell r="E36">
            <v>812000</v>
          </cell>
        </row>
        <row r="37">
          <cell r="C37" t="str">
            <v xml:space="preserve"> MISSELANIOUS INCOME</v>
          </cell>
          <cell r="D37">
            <v>0</v>
          </cell>
        </row>
        <row r="38">
          <cell r="B38">
            <v>1130</v>
          </cell>
          <cell r="C38" t="str">
            <v>Surcharge on Electricity Bills Account</v>
          </cell>
          <cell r="D38">
            <v>0</v>
          </cell>
          <cell r="E38">
            <v>0</v>
          </cell>
        </row>
        <row r="39">
          <cell r="B39">
            <v>1300</v>
          </cell>
          <cell r="C39" t="str">
            <v>Miscellaneous Income Account</v>
          </cell>
          <cell r="D39">
            <v>572361</v>
          </cell>
          <cell r="E39">
            <v>572361</v>
          </cell>
        </row>
        <row r="40">
          <cell r="B40">
            <v>1305</v>
          </cell>
          <cell r="C40" t="str">
            <v>Samurdhi Loan Interest  Account</v>
          </cell>
          <cell r="D40">
            <v>0</v>
          </cell>
          <cell r="E40">
            <v>0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0</v>
          </cell>
        </row>
        <row r="42">
          <cell r="B42">
            <v>1315</v>
          </cell>
          <cell r="C42" t="str">
            <v>Liquidated  Damages Account</v>
          </cell>
          <cell r="D42">
            <v>0</v>
          </cell>
          <cell r="E42">
            <v>0</v>
          </cell>
        </row>
        <row r="43">
          <cell r="B43">
            <v>1320</v>
          </cell>
          <cell r="C43" t="str">
            <v>Re-usable Material Account</v>
          </cell>
          <cell r="D43">
            <v>0</v>
          </cell>
          <cell r="E43">
            <v>0</v>
          </cell>
        </row>
        <row r="44">
          <cell r="B44">
            <v>1325</v>
          </cell>
          <cell r="C44" t="str">
            <v>Sale Of Ash</v>
          </cell>
          <cell r="D44">
            <v>0</v>
          </cell>
          <cell r="E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0</v>
          </cell>
          <cell r="E45">
            <v>0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5200</v>
          </cell>
          <cell r="E46">
            <v>5200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0</v>
          </cell>
          <cell r="E47">
            <v>0</v>
          </cell>
        </row>
        <row r="48">
          <cell r="B48">
            <v>1370</v>
          </cell>
          <cell r="C48" t="str">
            <v>Income on Cost Recovery Jobs Account</v>
          </cell>
          <cell r="D48">
            <v>0</v>
          </cell>
          <cell r="E48">
            <v>0</v>
          </cell>
        </row>
        <row r="49">
          <cell r="B49">
            <v>1380</v>
          </cell>
          <cell r="C49" t="str">
            <v>Service Main Application Fee Account</v>
          </cell>
          <cell r="D49">
            <v>0</v>
          </cell>
          <cell r="E49">
            <v>0</v>
          </cell>
        </row>
        <row r="50">
          <cell r="B50">
            <v>1385</v>
          </cell>
          <cell r="C50" t="str">
            <v>Income on Cost Recovery Jobs Account</v>
          </cell>
          <cell r="D50">
            <v>0</v>
          </cell>
          <cell r="E50">
            <v>0</v>
          </cell>
        </row>
        <row r="51">
          <cell r="B51">
            <v>1390</v>
          </cell>
          <cell r="C51" t="str">
            <v>acturial gain or loss</v>
          </cell>
          <cell r="D51">
            <v>0</v>
          </cell>
          <cell r="E51">
            <v>0</v>
          </cell>
        </row>
        <row r="52">
          <cell r="C52" t="str">
            <v>SUB TOTAL OF MISSELANIOUS INCOME</v>
          </cell>
          <cell r="D52">
            <v>577561</v>
          </cell>
          <cell r="E52">
            <v>577561</v>
          </cell>
        </row>
        <row r="53">
          <cell r="C53" t="str">
            <v>TOTAL INCOME</v>
          </cell>
          <cell r="D53">
            <v>8825637.2899999991</v>
          </cell>
          <cell r="E53">
            <v>8825637.2899999991</v>
          </cell>
        </row>
        <row r="54">
          <cell r="C54" t="str">
            <v xml:space="preserve"> PERSONNEL EXPENSES</v>
          </cell>
        </row>
        <row r="55">
          <cell r="B55">
            <v>2100</v>
          </cell>
          <cell r="C55" t="str">
            <v>Management Staff Salaries Account</v>
          </cell>
          <cell r="D55">
            <v>9943824.6099999994</v>
          </cell>
          <cell r="E55">
            <v>9943824.6099999994</v>
          </cell>
        </row>
        <row r="56">
          <cell r="B56">
            <v>2110</v>
          </cell>
          <cell r="C56" t="str">
            <v>Management Staff Allowances Account</v>
          </cell>
          <cell r="D56">
            <v>2492846.9400000004</v>
          </cell>
          <cell r="E56">
            <v>2492846.9400000004</v>
          </cell>
        </row>
        <row r="57">
          <cell r="B57">
            <v>2120</v>
          </cell>
          <cell r="C57" t="str">
            <v>All the related expenses on Board of Directors</v>
          </cell>
          <cell r="D57">
            <v>0</v>
          </cell>
          <cell r="E57">
            <v>0</v>
          </cell>
        </row>
        <row r="58">
          <cell r="B58">
            <v>2200</v>
          </cell>
          <cell r="C58" t="str">
            <v>Other Staff Salaries Account</v>
          </cell>
          <cell r="D58">
            <v>8567578.9800000004</v>
          </cell>
          <cell r="E58">
            <v>8567578.9800000004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</row>
        <row r="60">
          <cell r="B60">
            <v>2300</v>
          </cell>
          <cell r="C60" t="str">
            <v>Other Staff Overtime Account</v>
          </cell>
          <cell r="D60">
            <v>2063974.6500000001</v>
          </cell>
          <cell r="E60">
            <v>2063974.6500000001</v>
          </cell>
        </row>
        <row r="61">
          <cell r="B61">
            <v>2310</v>
          </cell>
          <cell r="C61" t="str">
            <v>Other Staff Allowances Account</v>
          </cell>
          <cell r="D61">
            <v>361602.27</v>
          </cell>
          <cell r="E61">
            <v>361602.27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0</v>
          </cell>
          <cell r="E64">
            <v>0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0</v>
          </cell>
          <cell r="E67">
            <v>0</v>
          </cell>
        </row>
        <row r="68">
          <cell r="B68">
            <v>2334</v>
          </cell>
          <cell r="C68" t="str">
            <v>Contract Employee Cost Account</v>
          </cell>
          <cell r="D68">
            <v>381333.33</v>
          </cell>
          <cell r="E68">
            <v>381333.33</v>
          </cell>
        </row>
        <row r="69">
          <cell r="B69">
            <v>2340</v>
          </cell>
          <cell r="C69" t="str">
            <v>Labor Rate Variance Account</v>
          </cell>
          <cell r="D69">
            <v>0</v>
          </cell>
          <cell r="E69">
            <v>0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303310.5</v>
          </cell>
          <cell r="E70">
            <v>303310.5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11312.77</v>
          </cell>
          <cell r="E71">
            <v>11312.77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0</v>
          </cell>
        </row>
        <row r="73">
          <cell r="B73">
            <v>2500</v>
          </cell>
          <cell r="C73" t="str">
            <v>Bonus Account</v>
          </cell>
          <cell r="D73">
            <v>10615.5</v>
          </cell>
          <cell r="E73">
            <v>10615.5</v>
          </cell>
        </row>
        <row r="74">
          <cell r="B74">
            <v>2510</v>
          </cell>
          <cell r="C74" t="str">
            <v>Incentive for Meter Readers Account</v>
          </cell>
          <cell r="D74">
            <v>0</v>
          </cell>
          <cell r="E74">
            <v>0</v>
          </cell>
        </row>
        <row r="75">
          <cell r="B75">
            <v>2520</v>
          </cell>
          <cell r="C75" t="str">
            <v>Gratuity Payment Account</v>
          </cell>
          <cell r="D75">
            <v>0</v>
          </cell>
          <cell r="E75">
            <v>0</v>
          </cell>
        </row>
        <row r="76">
          <cell r="B76">
            <v>2530</v>
          </cell>
          <cell r="C76" t="str">
            <v>Non Sick Leave Incentive Account</v>
          </cell>
          <cell r="D76">
            <v>8731.1</v>
          </cell>
          <cell r="E76">
            <v>8731.1</v>
          </cell>
        </row>
        <row r="77">
          <cell r="B77">
            <v>2540</v>
          </cell>
          <cell r="C77" t="str">
            <v>Allowances to Trainees Account</v>
          </cell>
          <cell r="D77">
            <v>597950</v>
          </cell>
          <cell r="E77">
            <v>597950</v>
          </cell>
        </row>
        <row r="78">
          <cell r="B78">
            <v>2550</v>
          </cell>
          <cell r="C78" t="str">
            <v>Compensation to CEB Employees Account</v>
          </cell>
          <cell r="D78">
            <v>0</v>
          </cell>
          <cell r="E78">
            <v>0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147780</v>
          </cell>
          <cell r="E79">
            <v>147780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0</v>
          </cell>
          <cell r="E82">
            <v>0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>
            <v>0</v>
          </cell>
          <cell r="E83">
            <v>0</v>
          </cell>
        </row>
        <row r="84">
          <cell r="B84">
            <v>2620</v>
          </cell>
          <cell r="C84" t="str">
            <v>Fees to Professional Institutions Account</v>
          </cell>
          <cell r="D84">
            <v>124391.20999999999</v>
          </cell>
          <cell r="E84">
            <v>124391.20999999999</v>
          </cell>
        </row>
        <row r="85">
          <cell r="B85">
            <v>2630</v>
          </cell>
          <cell r="C85" t="str">
            <v>Staff Welfare Account</v>
          </cell>
          <cell r="D85">
            <v>36273</v>
          </cell>
          <cell r="E85">
            <v>36273</v>
          </cell>
        </row>
        <row r="86">
          <cell r="B86">
            <v>2631</v>
          </cell>
          <cell r="C86" t="str">
            <v>Staff Welfare  - Medical Expenses Account</v>
          </cell>
          <cell r="D86">
            <v>0</v>
          </cell>
          <cell r="E86">
            <v>0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700</v>
          </cell>
          <cell r="E87">
            <v>700</v>
          </cell>
        </row>
        <row r="88">
          <cell r="B88">
            <v>2635</v>
          </cell>
          <cell r="C88" t="str">
            <v>Executive Officers Mobile Allowance Account</v>
          </cell>
          <cell r="D88">
            <v>33898.740000000005</v>
          </cell>
          <cell r="E88">
            <v>33898.740000000005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948994.03</v>
          </cell>
          <cell r="E89">
            <v>948994.03</v>
          </cell>
        </row>
        <row r="90">
          <cell r="B90">
            <v>2641</v>
          </cell>
          <cell r="C90" t="str">
            <v>Medical Expenses  - Out door Account</v>
          </cell>
          <cell r="D90">
            <v>-947212.96</v>
          </cell>
          <cell r="E90">
            <v>-947212.96</v>
          </cell>
        </row>
        <row r="91">
          <cell r="B91">
            <v>2650</v>
          </cell>
          <cell r="C91" t="str">
            <v>Uniforms &amp; Protective Clothing Account</v>
          </cell>
          <cell r="D91">
            <v>58393</v>
          </cell>
          <cell r="E91">
            <v>58393</v>
          </cell>
        </row>
        <row r="92">
          <cell r="B92">
            <v>2660</v>
          </cell>
          <cell r="C92" t="str">
            <v>Reimbursement of loan Interest Account</v>
          </cell>
          <cell r="D92">
            <v>2950823.9699999997</v>
          </cell>
          <cell r="E92">
            <v>2950823.9699999997</v>
          </cell>
        </row>
        <row r="93">
          <cell r="B93">
            <v>2670</v>
          </cell>
          <cell r="C93" t="str">
            <v>PAYE Tax  Account</v>
          </cell>
          <cell r="D93">
            <v>948999.52</v>
          </cell>
          <cell r="E93">
            <v>948999.52</v>
          </cell>
        </row>
        <row r="94">
          <cell r="B94">
            <v>2680</v>
          </cell>
          <cell r="C94" t="str">
            <v>CEB Pension Fund Account</v>
          </cell>
          <cell r="D94">
            <v>1604351.3900000001</v>
          </cell>
          <cell r="E94">
            <v>1604351.3900000001</v>
          </cell>
        </row>
        <row r="95">
          <cell r="B95">
            <v>2681</v>
          </cell>
          <cell r="C95" t="str">
            <v>Pension to EXDGEU Account</v>
          </cell>
          <cell r="D95">
            <v>617.1</v>
          </cell>
          <cell r="E95">
            <v>617.1</v>
          </cell>
        </row>
        <row r="96">
          <cell r="B96">
            <v>2682</v>
          </cell>
          <cell r="C96" t="str">
            <v>Pension Expenses***</v>
          </cell>
          <cell r="D96">
            <v>0</v>
          </cell>
        </row>
        <row r="97">
          <cell r="B97">
            <v>2700</v>
          </cell>
          <cell r="C97" t="str">
            <v>CEB Employee Trust Fund Account</v>
          </cell>
          <cell r="D97">
            <v>608481.49</v>
          </cell>
          <cell r="E97">
            <v>608481.49</v>
          </cell>
        </row>
        <row r="98">
          <cell r="B98">
            <v>2710</v>
          </cell>
          <cell r="C98" t="str">
            <v>CEB Provident Fund Account</v>
          </cell>
          <cell r="D98">
            <v>3042407.44</v>
          </cell>
          <cell r="E98">
            <v>3042407.44</v>
          </cell>
        </row>
        <row r="99">
          <cell r="C99" t="str">
            <v>personel cost on pension fund</v>
          </cell>
          <cell r="D99">
            <v>0</v>
          </cell>
          <cell r="E99">
            <v>0</v>
          </cell>
        </row>
        <row r="100">
          <cell r="C100" t="str">
            <v>PERSONNEL EXPENSES - SUB TOTAL</v>
          </cell>
          <cell r="D100">
            <v>34301978.579999998</v>
          </cell>
          <cell r="E100">
            <v>34301978.579999998</v>
          </cell>
        </row>
        <row r="101">
          <cell r="C101" t="str">
            <v xml:space="preserve"> MATERIAL COST</v>
          </cell>
          <cell r="D101">
            <v>0</v>
          </cell>
        </row>
        <row r="102">
          <cell r="B102">
            <v>3100</v>
          </cell>
          <cell r="C102" t="str">
            <v>Power Station Fuel Account</v>
          </cell>
          <cell r="D102">
            <v>0</v>
          </cell>
          <cell r="E102">
            <v>0</v>
          </cell>
        </row>
        <row r="103">
          <cell r="B103">
            <v>3110</v>
          </cell>
          <cell r="C103" t="str">
            <v>Purchased Power Thermal Account</v>
          </cell>
          <cell r="D103">
            <v>0</v>
          </cell>
          <cell r="E103">
            <v>0</v>
          </cell>
        </row>
        <row r="104">
          <cell r="B104">
            <v>3114</v>
          </cell>
          <cell r="C104" t="str">
            <v>Energy Purchase from Generation to Transmission</v>
          </cell>
          <cell r="D104">
            <v>0</v>
          </cell>
          <cell r="E104">
            <v>0</v>
          </cell>
        </row>
        <row r="105">
          <cell r="B105">
            <v>3115</v>
          </cell>
          <cell r="C105" t="str">
            <v>Energy Purchase from Transmission</v>
          </cell>
          <cell r="D105">
            <v>0</v>
          </cell>
          <cell r="E105">
            <v>0</v>
          </cell>
        </row>
        <row r="106">
          <cell r="B106">
            <v>3120</v>
          </cell>
          <cell r="C106" t="str">
            <v>Rebate on Self  Generation Account</v>
          </cell>
          <cell r="D106">
            <v>0</v>
          </cell>
          <cell r="E106">
            <v>0</v>
          </cell>
        </row>
        <row r="107">
          <cell r="B107">
            <v>3130</v>
          </cell>
          <cell r="C107" t="str">
            <v>Purchased Power  - Renewable Account</v>
          </cell>
          <cell r="D107">
            <v>0</v>
          </cell>
          <cell r="E107">
            <v>0</v>
          </cell>
        </row>
        <row r="108">
          <cell r="B108">
            <v>3150</v>
          </cell>
          <cell r="C108" t="str">
            <v>Power Station Coal Account</v>
          </cell>
          <cell r="D108">
            <v>0</v>
          </cell>
          <cell r="E108">
            <v>0</v>
          </cell>
        </row>
        <row r="109">
          <cell r="B109">
            <v>3200</v>
          </cell>
          <cell r="C109" t="str">
            <v>Component / Routine Maintenance - Generation Account</v>
          </cell>
          <cell r="D109">
            <v>0</v>
          </cell>
          <cell r="E109">
            <v>0</v>
          </cell>
        </row>
        <row r="110">
          <cell r="B110">
            <v>3201</v>
          </cell>
          <cell r="C110" t="str">
            <v xml:space="preserve">Component / Routine Maintenance-Transmission </v>
          </cell>
          <cell r="D110">
            <v>0</v>
          </cell>
          <cell r="E110">
            <v>0</v>
          </cell>
        </row>
        <row r="111">
          <cell r="B111">
            <v>3202</v>
          </cell>
          <cell r="C111" t="str">
            <v>Component / Routine Maintenance - Distribution  Account</v>
          </cell>
          <cell r="D111">
            <v>0</v>
          </cell>
          <cell r="E111">
            <v>0</v>
          </cell>
        </row>
        <row r="112">
          <cell r="B112">
            <v>3203</v>
          </cell>
          <cell r="C112" t="str">
            <v>Lubricating Oil Account</v>
          </cell>
          <cell r="D112">
            <v>0</v>
          </cell>
          <cell r="E112">
            <v>0</v>
          </cell>
        </row>
        <row r="113">
          <cell r="B113">
            <v>3204</v>
          </cell>
          <cell r="C113" t="str">
            <v>Water Treatment Plant Chemicals Account</v>
          </cell>
          <cell r="D113">
            <v>0</v>
          </cell>
          <cell r="E113">
            <v>0</v>
          </cell>
        </row>
        <row r="114">
          <cell r="B114">
            <v>3210</v>
          </cell>
          <cell r="C114" t="str">
            <v>Components / Special Maintenance Account</v>
          </cell>
          <cell r="D114">
            <v>0</v>
          </cell>
          <cell r="E114">
            <v>0</v>
          </cell>
        </row>
        <row r="115">
          <cell r="B115">
            <v>3211</v>
          </cell>
          <cell r="C115" t="str">
            <v>Components / Routine Maintenance on Rehabilitation Account</v>
          </cell>
          <cell r="D115">
            <v>0</v>
          </cell>
          <cell r="E115">
            <v>0</v>
          </cell>
        </row>
        <row r="116">
          <cell r="B116">
            <v>3212</v>
          </cell>
          <cell r="C116" t="str">
            <v>Expenses on Tug Boats and Barges</v>
          </cell>
          <cell r="D116">
            <v>0</v>
          </cell>
          <cell r="E116">
            <v>0</v>
          </cell>
        </row>
        <row r="117">
          <cell r="B117">
            <v>3220</v>
          </cell>
          <cell r="C117" t="str">
            <v>Components/Construction Account</v>
          </cell>
          <cell r="D117">
            <v>0</v>
          </cell>
          <cell r="E117">
            <v>0</v>
          </cell>
        </row>
        <row r="118">
          <cell r="B118">
            <v>3225</v>
          </cell>
          <cell r="C118" t="str">
            <v>Fixing of Boundary Meters Account</v>
          </cell>
          <cell r="D118">
            <v>0</v>
          </cell>
          <cell r="E118">
            <v>0</v>
          </cell>
        </row>
        <row r="119">
          <cell r="B119">
            <v>3230</v>
          </cell>
          <cell r="C119" t="str">
            <v>Consumables Account</v>
          </cell>
          <cell r="D119">
            <v>0</v>
          </cell>
          <cell r="E119">
            <v>0</v>
          </cell>
        </row>
        <row r="120">
          <cell r="B120">
            <v>3300</v>
          </cell>
          <cell r="C120" t="str">
            <v>Loose Tools Account</v>
          </cell>
          <cell r="D120">
            <v>0</v>
          </cell>
          <cell r="E120">
            <v>0</v>
          </cell>
        </row>
        <row r="121">
          <cell r="B121">
            <v>3410</v>
          </cell>
          <cell r="C121" t="str">
            <v>Stores Discrepancies Account</v>
          </cell>
          <cell r="D121">
            <v>0</v>
          </cell>
          <cell r="E121">
            <v>0</v>
          </cell>
        </row>
        <row r="122">
          <cell r="B122">
            <v>3420</v>
          </cell>
          <cell r="C122" t="str">
            <v>Damaged Stocks Account</v>
          </cell>
          <cell r="D122">
            <v>0</v>
          </cell>
          <cell r="E122">
            <v>0</v>
          </cell>
        </row>
        <row r="123">
          <cell r="B123">
            <v>3430</v>
          </cell>
          <cell r="C123" t="str">
            <v>Stores Price Variances Account</v>
          </cell>
          <cell r="D123">
            <v>0</v>
          </cell>
          <cell r="E123">
            <v>0</v>
          </cell>
        </row>
        <row r="124">
          <cell r="B124">
            <v>3450</v>
          </cell>
          <cell r="C124" t="str">
            <v>Annual Provision For Damaged Stocks &amp; Obsolete Stocks Account</v>
          </cell>
          <cell r="D124">
            <v>0</v>
          </cell>
          <cell r="E124">
            <v>0</v>
          </cell>
        </row>
        <row r="125">
          <cell r="B125">
            <v>3500</v>
          </cell>
          <cell r="C125" t="str">
            <v>Damages &amp; Losses on Boards Property Account</v>
          </cell>
          <cell r="D125">
            <v>0</v>
          </cell>
          <cell r="E125">
            <v>0</v>
          </cell>
        </row>
        <row r="126">
          <cell r="B126">
            <v>3510</v>
          </cell>
          <cell r="C126" t="str">
            <v>Demurrages***</v>
          </cell>
        </row>
        <row r="127">
          <cell r="C127" t="str">
            <v>MATERIAL COST - SUB TOTAL</v>
          </cell>
          <cell r="D127">
            <v>0</v>
          </cell>
          <cell r="E127">
            <v>0</v>
          </cell>
        </row>
        <row r="128">
          <cell r="C128" t="str">
            <v>ACCOMMODATION EXPENSES</v>
          </cell>
          <cell r="D128">
            <v>0</v>
          </cell>
        </row>
        <row r="129">
          <cell r="B129">
            <v>4100</v>
          </cell>
          <cell r="C129" t="str">
            <v>Housing Rent and Rates Account</v>
          </cell>
          <cell r="D129">
            <v>1199250.08</v>
          </cell>
          <cell r="E129">
            <v>1199250.08</v>
          </cell>
        </row>
        <row r="130">
          <cell r="B130">
            <v>4110</v>
          </cell>
          <cell r="C130" t="str">
            <v>Building Maintenance Account</v>
          </cell>
          <cell r="D130">
            <v>73747.839999999997</v>
          </cell>
          <cell r="E130">
            <v>73747.839999999997</v>
          </cell>
        </row>
        <row r="131">
          <cell r="B131">
            <v>4120</v>
          </cell>
          <cell r="C131" t="str">
            <v>Circuit Bungalow Maintenance Account</v>
          </cell>
          <cell r="D131">
            <v>0</v>
          </cell>
          <cell r="E131">
            <v>0</v>
          </cell>
        </row>
        <row r="132">
          <cell r="B132">
            <v>4200</v>
          </cell>
          <cell r="C132" t="str">
            <v>Furniture, fittings and Equipment Account</v>
          </cell>
          <cell r="D132">
            <v>210992.32</v>
          </cell>
          <cell r="E132">
            <v>210992.32</v>
          </cell>
        </row>
        <row r="133">
          <cell r="B133">
            <v>4300</v>
          </cell>
          <cell r="C133" t="str">
            <v>Electricity  Consumption Account</v>
          </cell>
          <cell r="D133">
            <v>602438.14</v>
          </cell>
          <cell r="E133">
            <v>602438.14</v>
          </cell>
        </row>
        <row r="134">
          <cell r="B134">
            <v>4400</v>
          </cell>
          <cell r="C134" t="str">
            <v>Water Supply Charges Account</v>
          </cell>
          <cell r="D134">
            <v>62876.9</v>
          </cell>
          <cell r="E134">
            <v>62876.9</v>
          </cell>
        </row>
        <row r="135">
          <cell r="B135">
            <v>4310</v>
          </cell>
          <cell r="C135" t="str">
            <v>LP Gas for employee quarters Account***</v>
          </cell>
        </row>
        <row r="136">
          <cell r="C136" t="str">
            <v>ACCOMMODATION EXPENSES - SUB TOTAL</v>
          </cell>
          <cell r="D136">
            <v>2149305.2800000003</v>
          </cell>
          <cell r="E136">
            <v>2149305.2800000003</v>
          </cell>
        </row>
        <row r="137">
          <cell r="C137" t="str">
            <v>TRANSPORT &amp; COMMUNICATION EXPENSES</v>
          </cell>
        </row>
        <row r="138">
          <cell r="B138">
            <v>5100</v>
          </cell>
          <cell r="C138" t="str">
            <v xml:space="preserve">Traveling and Subsistence (Local) Account </v>
          </cell>
          <cell r="D138">
            <v>60444.75</v>
          </cell>
          <cell r="E138">
            <v>60444.75</v>
          </cell>
        </row>
        <row r="139">
          <cell r="B139">
            <v>5110</v>
          </cell>
          <cell r="C139" t="str">
            <v xml:space="preserve">Traveling and Subsistence (Overseas) Account </v>
          </cell>
          <cell r="D139">
            <v>0</v>
          </cell>
          <cell r="E139">
            <v>0</v>
          </cell>
        </row>
        <row r="140">
          <cell r="B140">
            <v>5200</v>
          </cell>
          <cell r="C140" t="str">
            <v>Vehicle Maintenance Account</v>
          </cell>
          <cell r="D140">
            <v>595272.83000000007</v>
          </cell>
          <cell r="E140">
            <v>595272.83000000007</v>
          </cell>
        </row>
        <row r="141">
          <cell r="B141">
            <v>5210</v>
          </cell>
          <cell r="C141" t="str">
            <v>Vehicle Fuel, Oil  and Licenses Account</v>
          </cell>
          <cell r="D141">
            <v>1311354.0699999998</v>
          </cell>
          <cell r="E141">
            <v>1311354.0699999998</v>
          </cell>
        </row>
        <row r="142">
          <cell r="B142">
            <v>5220</v>
          </cell>
          <cell r="C142" t="str">
            <v>Vehicle Hire Charges Account</v>
          </cell>
          <cell r="D142">
            <v>796560</v>
          </cell>
          <cell r="E142">
            <v>796560</v>
          </cell>
        </row>
        <row r="143">
          <cell r="B143">
            <v>5230</v>
          </cell>
          <cell r="C143" t="str">
            <v>Material Transport Charges Account</v>
          </cell>
          <cell r="D143">
            <v>0</v>
          </cell>
          <cell r="E143">
            <v>0</v>
          </cell>
        </row>
        <row r="144">
          <cell r="B144">
            <v>5300</v>
          </cell>
          <cell r="C144" t="str">
            <v>Office Supplies Account</v>
          </cell>
          <cell r="D144">
            <v>647600.91999999993</v>
          </cell>
          <cell r="E144">
            <v>647600.91999999993</v>
          </cell>
        </row>
        <row r="145">
          <cell r="B145">
            <v>5310</v>
          </cell>
          <cell r="C145" t="str">
            <v>Postage Account</v>
          </cell>
          <cell r="D145">
            <v>35150</v>
          </cell>
          <cell r="E145">
            <v>35150</v>
          </cell>
        </row>
        <row r="146">
          <cell r="B146">
            <v>5320</v>
          </cell>
          <cell r="C146" t="str">
            <v>Telecommunications Account</v>
          </cell>
          <cell r="D146">
            <v>469375.96</v>
          </cell>
          <cell r="E146">
            <v>469375.96</v>
          </cell>
        </row>
        <row r="147">
          <cell r="B147">
            <v>5321</v>
          </cell>
          <cell r="C147" t="str">
            <v>Communication Frequency Charges Account</v>
          </cell>
          <cell r="D147">
            <v>0</v>
          </cell>
          <cell r="E147">
            <v>0</v>
          </cell>
        </row>
        <row r="148">
          <cell r="B148">
            <v>5322</v>
          </cell>
          <cell r="C148" t="str">
            <v>Expenses on Data communication links</v>
          </cell>
          <cell r="D148">
            <v>0</v>
          </cell>
          <cell r="E148">
            <v>0</v>
          </cell>
        </row>
        <row r="149">
          <cell r="B149">
            <v>5323</v>
          </cell>
          <cell r="C149" t="str">
            <v>Expenses on Software licenses and  maintenance</v>
          </cell>
          <cell r="D149">
            <v>0</v>
          </cell>
          <cell r="E149">
            <v>0</v>
          </cell>
        </row>
        <row r="150">
          <cell r="B150">
            <v>5324</v>
          </cell>
          <cell r="C150" t="str">
            <v>Expenses on maintenance of IT related hardware</v>
          </cell>
          <cell r="D150">
            <v>0</v>
          </cell>
          <cell r="E150">
            <v>0</v>
          </cell>
        </row>
        <row r="151">
          <cell r="C151" t="str">
            <v>TRANSPORT &amp; COMMUNICATION EXP. - SUB TOTAL</v>
          </cell>
          <cell r="D151">
            <v>3915758.53</v>
          </cell>
          <cell r="E151">
            <v>3915758.53</v>
          </cell>
        </row>
        <row r="152">
          <cell r="C152" t="str">
            <v xml:space="preserve"> DEPRECIATION</v>
          </cell>
          <cell r="D152">
            <v>0</v>
          </cell>
        </row>
        <row r="153">
          <cell r="B153">
            <v>6000</v>
          </cell>
          <cell r="C153" t="str">
            <v>Depreciation Account</v>
          </cell>
          <cell r="D153">
            <v>68072308.859999999</v>
          </cell>
          <cell r="E153">
            <v>68072308.859999999</v>
          </cell>
        </row>
        <row r="154">
          <cell r="C154" t="str">
            <v>DEPRECIATION - SUB TOTAL</v>
          </cell>
          <cell r="D154">
            <v>68072308.859999999</v>
          </cell>
          <cell r="E154">
            <v>68072308.859999999</v>
          </cell>
        </row>
        <row r="155">
          <cell r="C155" t="str">
            <v xml:space="preserve"> OTHER EXPENSES</v>
          </cell>
          <cell r="D155">
            <v>0</v>
          </cell>
        </row>
        <row r="156">
          <cell r="B156">
            <v>7100</v>
          </cell>
          <cell r="C156" t="str">
            <v>Hire and Lease Charges Account</v>
          </cell>
          <cell r="D156">
            <v>0</v>
          </cell>
          <cell r="E156">
            <v>0</v>
          </cell>
        </row>
        <row r="157">
          <cell r="B157">
            <v>7210</v>
          </cell>
          <cell r="C157" t="str">
            <v>Payment to Security Staff on Contract Account</v>
          </cell>
          <cell r="D157">
            <v>0</v>
          </cell>
          <cell r="E157">
            <v>0</v>
          </cell>
        </row>
        <row r="158">
          <cell r="B158">
            <v>7211</v>
          </cell>
          <cell r="C158" t="str">
            <v>Payment to Manpower Agencies Account</v>
          </cell>
          <cell r="D158">
            <v>1686300.72</v>
          </cell>
          <cell r="E158">
            <v>1686300.72</v>
          </cell>
        </row>
        <row r="159">
          <cell r="B159">
            <v>7220</v>
          </cell>
          <cell r="C159" t="str">
            <v>Payments to Private Secretarial Service Account</v>
          </cell>
          <cell r="D159">
            <v>0</v>
          </cell>
          <cell r="E159">
            <v>0</v>
          </cell>
        </row>
        <row r="160">
          <cell r="B160">
            <v>7230</v>
          </cell>
          <cell r="C160" t="str">
            <v>Payments for RE cordinators</v>
          </cell>
          <cell r="D160">
            <v>0</v>
          </cell>
          <cell r="E160">
            <v>0</v>
          </cell>
        </row>
        <row r="161">
          <cell r="B161">
            <v>7300</v>
          </cell>
          <cell r="C161" t="str">
            <v>Clearance Charges Account</v>
          </cell>
          <cell r="D161">
            <v>0</v>
          </cell>
          <cell r="E161">
            <v>0</v>
          </cell>
        </row>
        <row r="162">
          <cell r="B162">
            <v>7310</v>
          </cell>
          <cell r="C162" t="str">
            <v>Custom Duty Account</v>
          </cell>
          <cell r="D162">
            <v>0</v>
          </cell>
          <cell r="E162">
            <v>0</v>
          </cell>
        </row>
        <row r="163">
          <cell r="B163">
            <v>7400</v>
          </cell>
          <cell r="C163" t="str">
            <v>Legal Fees Account</v>
          </cell>
          <cell r="D163">
            <v>0</v>
          </cell>
          <cell r="E163">
            <v>0</v>
          </cell>
        </row>
        <row r="164">
          <cell r="B164">
            <v>7405</v>
          </cell>
          <cell r="C164" t="str">
            <v xml:space="preserve">Annual Regulatory Levy (PUCSL) Account </v>
          </cell>
          <cell r="D164">
            <v>0</v>
          </cell>
          <cell r="E164">
            <v>0</v>
          </cell>
        </row>
        <row r="165">
          <cell r="B165">
            <v>7410</v>
          </cell>
          <cell r="C165" t="str">
            <v>Audit Fees Account</v>
          </cell>
          <cell r="D165">
            <v>0</v>
          </cell>
          <cell r="E165">
            <v>0</v>
          </cell>
        </row>
        <row r="166">
          <cell r="B166">
            <v>7420</v>
          </cell>
          <cell r="C166" t="str">
            <v>Consultancy Fees Account</v>
          </cell>
          <cell r="D166">
            <v>79770</v>
          </cell>
          <cell r="E166">
            <v>79770</v>
          </cell>
        </row>
        <row r="167">
          <cell r="B167">
            <v>7430</v>
          </cell>
          <cell r="C167" t="str">
            <v>Research &amp; Development Expenditure Account</v>
          </cell>
          <cell r="D167">
            <v>0</v>
          </cell>
          <cell r="E167">
            <v>0</v>
          </cell>
        </row>
        <row r="168">
          <cell r="B168">
            <v>7440</v>
          </cell>
          <cell r="C168" t="str">
            <v>Inquiries Panel &amp; Interview Panel Account</v>
          </cell>
          <cell r="D168">
            <v>7600</v>
          </cell>
          <cell r="E168">
            <v>7600</v>
          </cell>
        </row>
        <row r="169">
          <cell r="B169">
            <v>7450</v>
          </cell>
          <cell r="C169" t="str">
            <v>Tender Board Members &amp; TEC Members Account</v>
          </cell>
          <cell r="D169">
            <v>0</v>
          </cell>
          <cell r="E169">
            <v>0</v>
          </cell>
        </row>
        <row r="170">
          <cell r="B170">
            <v>7460</v>
          </cell>
          <cell r="C170" t="str">
            <v>Payment to the Engineering Services at Lakvijaya Power Station</v>
          </cell>
          <cell r="D170">
            <v>0</v>
          </cell>
          <cell r="E170">
            <v>0</v>
          </cell>
        </row>
        <row r="171">
          <cell r="B171">
            <v>7500</v>
          </cell>
          <cell r="C171" t="str">
            <v>Public Relations/Advertising Account</v>
          </cell>
          <cell r="D171">
            <v>0</v>
          </cell>
          <cell r="E171">
            <v>0</v>
          </cell>
        </row>
        <row r="172">
          <cell r="B172">
            <v>7501</v>
          </cell>
          <cell r="C172" t="str">
            <v>Energy Saving\Conservation Account</v>
          </cell>
          <cell r="D172">
            <v>0</v>
          </cell>
          <cell r="E172">
            <v>0</v>
          </cell>
        </row>
        <row r="173">
          <cell r="B173">
            <v>7510</v>
          </cell>
          <cell r="C173" t="str">
            <v>Entertainment Account</v>
          </cell>
          <cell r="D173">
            <v>136552.74</v>
          </cell>
          <cell r="E173">
            <v>136552.74</v>
          </cell>
        </row>
        <row r="174">
          <cell r="B174">
            <v>7540</v>
          </cell>
          <cell r="C174" t="str">
            <v xml:space="preserve">Donation &amp; Social Cost Account </v>
          </cell>
          <cell r="D174">
            <v>0</v>
          </cell>
          <cell r="E174">
            <v>0</v>
          </cell>
        </row>
        <row r="175">
          <cell r="B175">
            <v>7560</v>
          </cell>
          <cell r="C175" t="str">
            <v>Cleaning Service &amp; Pest Control Services Account</v>
          </cell>
          <cell r="D175">
            <v>89291.42</v>
          </cell>
          <cell r="E175">
            <v>89291.42</v>
          </cell>
        </row>
        <row r="176">
          <cell r="B176">
            <v>7600</v>
          </cell>
          <cell r="C176" t="str">
            <v>Insurance Premiums Account</v>
          </cell>
          <cell r="D176">
            <v>0</v>
          </cell>
          <cell r="E176">
            <v>0</v>
          </cell>
        </row>
        <row r="177">
          <cell r="B177">
            <v>7700</v>
          </cell>
          <cell r="C177" t="str">
            <v>Loss on Scrap  - Fixed Assets Account</v>
          </cell>
          <cell r="D177">
            <v>0</v>
          </cell>
          <cell r="E177">
            <v>0</v>
          </cell>
        </row>
        <row r="178">
          <cell r="B178">
            <v>7710</v>
          </cell>
          <cell r="C178" t="str">
            <v xml:space="preserve">Losses on Sale - Fixed Assets Account </v>
          </cell>
          <cell r="D178">
            <v>0</v>
          </cell>
          <cell r="E178">
            <v>0</v>
          </cell>
        </row>
        <row r="179">
          <cell r="B179">
            <v>7711</v>
          </cell>
          <cell r="C179" t="str">
            <v>Cash Counter Payment Account</v>
          </cell>
          <cell r="D179">
            <v>0</v>
          </cell>
          <cell r="E179">
            <v>0</v>
          </cell>
        </row>
        <row r="180">
          <cell r="B180">
            <v>7720</v>
          </cell>
          <cell r="C180" t="str">
            <v xml:space="preserve">Bad Debts Written Off (Electricity ) Account </v>
          </cell>
          <cell r="D180">
            <v>0</v>
          </cell>
          <cell r="E180">
            <v>0</v>
          </cell>
        </row>
        <row r="181">
          <cell r="B181">
            <v>7721</v>
          </cell>
          <cell r="C181" t="str">
            <v xml:space="preserve">Provision for Bad Debts (Electricity) Account </v>
          </cell>
          <cell r="D181">
            <v>0</v>
          </cell>
          <cell r="E181">
            <v>0</v>
          </cell>
        </row>
        <row r="182">
          <cell r="B182">
            <v>7730</v>
          </cell>
          <cell r="C182" t="str">
            <v>Contingencies Account</v>
          </cell>
          <cell r="D182">
            <v>0</v>
          </cell>
          <cell r="E182">
            <v>0</v>
          </cell>
        </row>
        <row r="183">
          <cell r="B183">
            <v>7740</v>
          </cell>
          <cell r="C183" t="str">
            <v>25 % Electricity Bill For Eligible Government Institution</v>
          </cell>
          <cell r="D183">
            <v>0</v>
          </cell>
          <cell r="E183">
            <v>0</v>
          </cell>
        </row>
        <row r="184">
          <cell r="B184">
            <v>7750</v>
          </cell>
          <cell r="C184" t="str">
            <v>Repairs to Transformers Account</v>
          </cell>
          <cell r="D184">
            <v>0</v>
          </cell>
          <cell r="E184">
            <v>0</v>
          </cell>
        </row>
        <row r="185">
          <cell r="B185">
            <v>7800</v>
          </cell>
          <cell r="C185" t="str">
            <v>Miscellaneous Expense Account</v>
          </cell>
          <cell r="D185">
            <v>334308.02</v>
          </cell>
          <cell r="E185">
            <v>334308.02</v>
          </cell>
        </row>
        <row r="186">
          <cell r="B186" t="str">
            <v>7805</v>
          </cell>
          <cell r="C186" t="str">
            <v>Coal Related Other Expenditure     **</v>
          </cell>
          <cell r="D186">
            <v>0</v>
          </cell>
        </row>
        <row r="187">
          <cell r="B187">
            <v>7810</v>
          </cell>
          <cell r="C187" t="str">
            <v>Compensation to Third Parties Account</v>
          </cell>
          <cell r="D187">
            <v>0</v>
          </cell>
          <cell r="E187">
            <v>0</v>
          </cell>
        </row>
        <row r="188">
          <cell r="B188">
            <v>7820</v>
          </cell>
          <cell r="C188" t="str">
            <v>Repairs to Plant, Machinery &amp; Equipment Account</v>
          </cell>
          <cell r="D188">
            <v>24920.76</v>
          </cell>
          <cell r="E188">
            <v>24920.76</v>
          </cell>
        </row>
        <row r="189">
          <cell r="B189">
            <v>7830</v>
          </cell>
          <cell r="C189" t="str">
            <v>Way Leaves Account</v>
          </cell>
          <cell r="D189">
            <v>0</v>
          </cell>
          <cell r="E189">
            <v>0</v>
          </cell>
        </row>
        <row r="190">
          <cell r="B190">
            <v>7840</v>
          </cell>
          <cell r="C190" t="str">
            <v xml:space="preserve">Shifting of Electricity Lines Account </v>
          </cell>
          <cell r="D190">
            <v>0</v>
          </cell>
          <cell r="E190">
            <v>0</v>
          </cell>
        </row>
        <row r="191">
          <cell r="B191">
            <v>7850</v>
          </cell>
          <cell r="C191" t="str">
            <v>Bad Debts Written Off Except Electricity Debts Account</v>
          </cell>
          <cell r="D191">
            <v>0</v>
          </cell>
          <cell r="E191">
            <v>0</v>
          </cell>
        </row>
        <row r="192">
          <cell r="B192">
            <v>7851</v>
          </cell>
          <cell r="C192" t="str">
            <v xml:space="preserve">Provision for Bad Debts (Other Than Electricity) Account </v>
          </cell>
          <cell r="D192">
            <v>0</v>
          </cell>
          <cell r="E192">
            <v>0</v>
          </cell>
        </row>
        <row r="193">
          <cell r="B193">
            <v>7852</v>
          </cell>
          <cell r="C193" t="str">
            <v>SLFRS Adjustment Control Account- Only for 2012</v>
          </cell>
          <cell r="D193">
            <v>0</v>
          </cell>
          <cell r="E193">
            <v>0</v>
          </cell>
        </row>
        <row r="194">
          <cell r="B194">
            <v>7853</v>
          </cell>
          <cell r="C194" t="str">
            <v>SLFRS Adjustment Control Account- Prior to 2012</v>
          </cell>
          <cell r="D194">
            <v>0</v>
          </cell>
          <cell r="E194">
            <v>0</v>
          </cell>
        </row>
        <row r="195">
          <cell r="B195">
            <v>7854</v>
          </cell>
          <cell r="C195" t="str">
            <v>Expenses on Cost Recovery Traning</v>
          </cell>
          <cell r="D195">
            <v>0</v>
          </cell>
          <cell r="E195">
            <v>0</v>
          </cell>
        </row>
        <row r="196">
          <cell r="B196">
            <v>7855</v>
          </cell>
          <cell r="C196" t="str">
            <v>Valuation and surver of Lands and Buildings</v>
          </cell>
          <cell r="D196">
            <v>778998.4</v>
          </cell>
          <cell r="E196">
            <v>778998.4</v>
          </cell>
        </row>
        <row r="197">
          <cell r="C197" t="str">
            <v>OTHER EXPENSES - SUB TOTAL</v>
          </cell>
          <cell r="D197">
            <v>3137742.0599999996</v>
          </cell>
          <cell r="E197">
            <v>3137742.0599999996</v>
          </cell>
        </row>
        <row r="198">
          <cell r="C198" t="str">
            <v>FINANCE COST</v>
          </cell>
          <cell r="D198">
            <v>0</v>
          </cell>
        </row>
        <row r="199">
          <cell r="B199">
            <v>8100</v>
          </cell>
          <cell r="C199" t="str">
            <v>Overdraft  Interest Account</v>
          </cell>
          <cell r="D199">
            <v>0</v>
          </cell>
          <cell r="E199">
            <v>0</v>
          </cell>
        </row>
        <row r="200">
          <cell r="B200">
            <v>8110</v>
          </cell>
          <cell r="C200" t="str">
            <v xml:space="preserve">Long / Short Term Interest Account </v>
          </cell>
          <cell r="D200">
            <v>0</v>
          </cell>
          <cell r="E200">
            <v>0</v>
          </cell>
        </row>
        <row r="201">
          <cell r="B201">
            <v>8200</v>
          </cell>
          <cell r="C201" t="str">
            <v>Bank Charges Account</v>
          </cell>
          <cell r="D201">
            <v>18336</v>
          </cell>
          <cell r="E201">
            <v>18336</v>
          </cell>
        </row>
        <row r="202">
          <cell r="B202">
            <v>8300</v>
          </cell>
          <cell r="C202" t="str">
            <v>Exchange Rate Gain/ Losses  Account</v>
          </cell>
          <cell r="D202">
            <v>0</v>
          </cell>
          <cell r="E202">
            <v>0</v>
          </cell>
        </row>
        <row r="203">
          <cell r="B203">
            <v>8400</v>
          </cell>
          <cell r="C203" t="str">
            <v>Lease Interest Account</v>
          </cell>
          <cell r="D203">
            <v>0</v>
          </cell>
          <cell r="E203">
            <v>0</v>
          </cell>
        </row>
        <row r="204">
          <cell r="B204">
            <v>8500</v>
          </cell>
          <cell r="C204" t="str">
            <v>Project Loan Interest Account</v>
          </cell>
          <cell r="D204">
            <v>0</v>
          </cell>
          <cell r="E204">
            <v>0</v>
          </cell>
        </row>
        <row r="205">
          <cell r="B205">
            <v>8600</v>
          </cell>
          <cell r="C205" t="str">
            <v>Commission on Electricity Bill Collection Account</v>
          </cell>
          <cell r="D205">
            <v>0</v>
          </cell>
          <cell r="E205">
            <v>0</v>
          </cell>
        </row>
        <row r="206">
          <cell r="B206">
            <v>8700</v>
          </cell>
          <cell r="C206" t="str">
            <v>Delayed Interest on IPP Payments Account</v>
          </cell>
          <cell r="D206">
            <v>0</v>
          </cell>
          <cell r="E206">
            <v>0</v>
          </cell>
        </row>
        <row r="207">
          <cell r="B207">
            <v>8800</v>
          </cell>
          <cell r="C207" t="str">
            <v>Interest for delay payment to CPC       **</v>
          </cell>
        </row>
        <row r="208">
          <cell r="B208">
            <v>9100</v>
          </cell>
          <cell r="C208" t="str">
            <v>Debit Tax Account</v>
          </cell>
          <cell r="D208">
            <v>0</v>
          </cell>
          <cell r="E208">
            <v>0</v>
          </cell>
        </row>
        <row r="209">
          <cell r="B209">
            <v>9110</v>
          </cell>
          <cell r="C209" t="str">
            <v>Stamp Duty Account</v>
          </cell>
          <cell r="D209">
            <v>0</v>
          </cell>
          <cell r="E209">
            <v>0</v>
          </cell>
        </row>
        <row r="210">
          <cell r="B210">
            <v>9120</v>
          </cell>
          <cell r="C210" t="str">
            <v>Write Off  of Unrecoverable Economic Service Charge Account</v>
          </cell>
          <cell r="D210">
            <v>0</v>
          </cell>
          <cell r="E210">
            <v>0</v>
          </cell>
        </row>
        <row r="211">
          <cell r="B211">
            <v>9130</v>
          </cell>
          <cell r="C211" t="str">
            <v>Income Tax Account</v>
          </cell>
          <cell r="D211">
            <v>0</v>
          </cell>
          <cell r="E211">
            <v>0</v>
          </cell>
        </row>
        <row r="212">
          <cell r="B212">
            <v>9140</v>
          </cell>
          <cell r="C212" t="str">
            <v>Other Taxes Account</v>
          </cell>
          <cell r="D212">
            <v>0</v>
          </cell>
          <cell r="E212">
            <v>0</v>
          </cell>
        </row>
        <row r="213">
          <cell r="B213">
            <v>9200</v>
          </cell>
          <cell r="C213" t="str">
            <v>CON. FUND TAX</v>
          </cell>
          <cell r="D213">
            <v>0</v>
          </cell>
          <cell r="E213">
            <v>0</v>
          </cell>
        </row>
        <row r="214">
          <cell r="B214">
            <v>9300</v>
          </cell>
          <cell r="C214" t="str">
            <v>Deferred Tax Expense / (Income) - Net</v>
          </cell>
          <cell r="D214">
            <v>0</v>
          </cell>
          <cell r="E214">
            <v>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6021"/>
      <sheetName val="464"/>
      <sheetName val="Annex 4 - P&amp;L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 no of job"/>
      <sheetName val="SYA"/>
      <sheetName val="3440"/>
      <sheetName val="cp"/>
      <sheetName val="TC"/>
      <sheetName val="st lam"/>
      <sheetName val="CR"/>
      <sheetName val="SM"/>
      <sheetName val="SUNAMY"/>
      <sheetName val="SUMM"/>
      <sheetName val="46112A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8">
          <cell r="CJ18" t="str">
            <v>{goto}ad7~/re{end}{down}{right 2}~{goto}ag7~/c.{end}{down}{right 2}~ad7~{goto}ad6~/dqri.{end}{down}{right 2}~q{goto}a6~/dqc.{end}{down}{right 2}~ddq{goto}ad6~{beep}{beep}{beep}</v>
          </cell>
        </row>
        <row r="33">
          <cell r="CJ33" t="str">
            <v>{GOTO}EN1~{PANELOFF}{WINDOWSOFF}/DQcdl6..dn7~EQ{RECALC DH7..DJ206,0,1}{RECALC DE5..DJ5,0,1}</v>
          </cell>
        </row>
        <row r="39">
          <cell r="CJ39" t="str">
            <v>{GOTO}BB8~/CBB7..BF7~.{LEFT}{END}{DOWN}{RIGHT}~{calc}{goto}bb7~/rv.{end}{right}{end}{down}~~{GOTO}BG1~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 no of job"/>
      <sheetName val="SYA"/>
      <sheetName val="3440"/>
      <sheetName val="cp"/>
      <sheetName val="TC"/>
      <sheetName val="st lam"/>
      <sheetName val="CR"/>
      <sheetName val="SM"/>
      <sheetName val="SUNAMY"/>
      <sheetName val="SUMM"/>
      <sheetName val="46112A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8">
          <cell r="CJ18" t="str">
            <v>{goto}ad7~/re{end}{down}{right 2}~{goto}ag7~/c.{end}{down}{right 2}~ad7~{goto}ad6~/dqri.{end}{down}{right 2}~q{goto}a6~/dqc.{end}{down}{right 2}~ddq{goto}ad6~{beep}{beep}{beep}</v>
          </cell>
        </row>
        <row r="33">
          <cell r="CJ33" t="str">
            <v>{GOTO}EN1~{PANELOFF}{WINDOWSOFF}/DQcdl6..dn7~EQ{RECALC DH7..DJ206,0,1}{RECALC DE5..DJ5,0,1}</v>
          </cell>
        </row>
        <row r="39">
          <cell r="CJ39" t="str">
            <v>{GOTO}BB8~/CBB7..BF7~.{LEFT}{END}{DOWN}{RIGHT}~{calc}{goto}bb7~/rv.{end}{right}{end}{down}~~{GOTO}BG1~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 "/>
      <sheetName val="Detail Cashflow"/>
      <sheetName val="Deference"/>
      <sheetName val="P&amp;l "/>
      <sheetName val="B.S "/>
      <sheetName val="CF Print"/>
      <sheetName val="P&amp;L Notes"/>
      <sheetName val="PPEnew"/>
      <sheetName val="B.S Notes"/>
      <sheetName val="TB"/>
      <sheetName val="CS"/>
      <sheetName val="Cu AC "/>
      <sheetName val="R1 BS"/>
      <sheetName val="R2 BS"/>
      <sheetName val="R3 BS"/>
      <sheetName val="R4 BS"/>
      <sheetName val="Gen BS"/>
      <sheetName val="Tra BS"/>
      <sheetName val="AM&amp;CS BS"/>
      <sheetName val="Pro BS"/>
      <sheetName val="HQ BS"/>
      <sheetName val="R-1CS"/>
      <sheetName val="R-2 CS"/>
      <sheetName val="R-3 CS"/>
      <sheetName val="R-4 CS"/>
      <sheetName val="Gen CS"/>
      <sheetName val="Tra CS"/>
      <sheetName val="AM &amp; CS"/>
      <sheetName val="Pro CS"/>
      <sheetName val="HQ CS"/>
      <sheetName val="Sam"/>
      <sheetName val="Char"/>
      <sheetName val="Sheet1"/>
      <sheetName val="Sheet2"/>
      <sheetName val="CF_"/>
      <sheetName val="Detail_Cashflow"/>
      <sheetName val="P&amp;l_"/>
      <sheetName val="B_S_"/>
      <sheetName val="CF_Print"/>
      <sheetName val="P&amp;L_Notes"/>
      <sheetName val="B_S_Notes"/>
      <sheetName val="Cu_AC_"/>
      <sheetName val="R1_BS"/>
      <sheetName val="R2_BS"/>
      <sheetName val="R3_BS"/>
      <sheetName val="R4_BS"/>
      <sheetName val="Gen_BS"/>
      <sheetName val="Tra_BS"/>
      <sheetName val="AM&amp;CS_BS"/>
      <sheetName val="Pro_BS"/>
      <sheetName val="HQ_BS"/>
      <sheetName val="R-2_CS"/>
      <sheetName val="R-3_CS"/>
      <sheetName val="R-4_CS"/>
      <sheetName val="Gen_CS"/>
      <sheetName val="Tra_CS"/>
      <sheetName val="AM_&amp;_CS"/>
      <sheetName val="Pro_CS"/>
      <sheetName val="HQ_CS"/>
      <sheetName val="CF_1"/>
      <sheetName val="Detail_Cashflow1"/>
      <sheetName val="P&amp;l_1"/>
      <sheetName val="B_S_1"/>
      <sheetName val="CF_Print1"/>
      <sheetName val="P&amp;L_Notes1"/>
      <sheetName val="B_S_Notes1"/>
      <sheetName val="Cu_AC_1"/>
      <sheetName val="R1_BS1"/>
      <sheetName val="R2_BS1"/>
      <sheetName val="R3_BS1"/>
      <sheetName val="R4_BS1"/>
      <sheetName val="Gen_BS1"/>
      <sheetName val="Tra_BS1"/>
      <sheetName val="AM&amp;CS_BS1"/>
      <sheetName val="Pro_BS1"/>
      <sheetName val="HQ_BS1"/>
      <sheetName val="R-2_CS1"/>
      <sheetName val="R-3_CS1"/>
      <sheetName val="R-4_CS1"/>
      <sheetName val="Gen_CS1"/>
      <sheetName val="Tra_CS1"/>
      <sheetName val="AM_&amp;_CS1"/>
      <sheetName val="Pro_CS1"/>
      <sheetName val="HQ_CS1"/>
      <sheetName val="CF_2"/>
      <sheetName val="Detail_Cashflow2"/>
      <sheetName val="P&amp;l_2"/>
      <sheetName val="B_S_2"/>
      <sheetName val="CF_Print2"/>
      <sheetName val="P&amp;L_Notes2"/>
      <sheetName val="B_S_Notes2"/>
      <sheetName val="Cu_AC_2"/>
      <sheetName val="R1_BS2"/>
      <sheetName val="R2_BS2"/>
      <sheetName val="R3_BS2"/>
      <sheetName val="R4_BS2"/>
      <sheetName val="Gen_BS2"/>
      <sheetName val="Tra_BS2"/>
      <sheetName val="AM&amp;CS_BS2"/>
      <sheetName val="Pro_BS2"/>
      <sheetName val="HQ_BS2"/>
      <sheetName val="R-2_CS2"/>
      <sheetName val="R-3_CS2"/>
      <sheetName val="R-4_CS2"/>
      <sheetName val="Gen_CS2"/>
      <sheetName val="Tra_CS2"/>
      <sheetName val="AM_&amp;_CS2"/>
      <sheetName val="Pro_CS2"/>
      <sheetName val="HQ_CS2"/>
    </sheetNames>
    <sheetDataSet>
      <sheetData sheetId="0">
        <row r="9">
          <cell r="B9">
            <v>1100</v>
          </cell>
        </row>
      </sheetData>
      <sheetData sheetId="1">
        <row r="9">
          <cell r="B9">
            <v>1100</v>
          </cell>
        </row>
      </sheetData>
      <sheetData sheetId="2">
        <row r="9">
          <cell r="B9">
            <v>1100</v>
          </cell>
        </row>
      </sheetData>
      <sheetData sheetId="3">
        <row r="9">
          <cell r="B9">
            <v>1100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B9">
            <v>1100</v>
          </cell>
          <cell r="C9" t="str">
            <v>Energy Sales - generation to Transmission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0</v>
          </cell>
          <cell r="E11">
            <v>9683271989.4899998</v>
          </cell>
          <cell r="F11">
            <v>1050294092.86</v>
          </cell>
          <cell r="G11">
            <v>3479970960.52</v>
          </cell>
          <cell r="H11">
            <v>422224621.55000001</v>
          </cell>
          <cell r="I11">
            <v>0</v>
          </cell>
          <cell r="J11">
            <v>0</v>
          </cell>
          <cell r="K11">
            <v>14635761664.42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0</v>
          </cell>
          <cell r="E13">
            <v>5718417184.1499996</v>
          </cell>
          <cell r="F13">
            <v>1862982378.8499999</v>
          </cell>
          <cell r="G13">
            <v>4113329692.8499999</v>
          </cell>
          <cell r="H13">
            <v>1430049542.8599999</v>
          </cell>
          <cell r="I13">
            <v>0</v>
          </cell>
          <cell r="J13">
            <v>0</v>
          </cell>
          <cell r="K13">
            <v>13124778798.710001</v>
          </cell>
        </row>
        <row r="14">
          <cell r="B14">
            <v>1125</v>
          </cell>
          <cell r="C14" t="str">
            <v>Fixed charges on Electricity Bills</v>
          </cell>
          <cell r="D14">
            <v>0</v>
          </cell>
          <cell r="E14">
            <v>256987590</v>
          </cell>
          <cell r="F14">
            <v>236563380</v>
          </cell>
          <cell r="G14">
            <v>529313280</v>
          </cell>
          <cell r="H14">
            <v>184561875</v>
          </cell>
          <cell r="I14">
            <v>0</v>
          </cell>
          <cell r="J14">
            <v>0</v>
          </cell>
          <cell r="K14">
            <v>1207426125</v>
          </cell>
        </row>
        <row r="15">
          <cell r="B15">
            <v>1200</v>
          </cell>
          <cell r="C15" t="str">
            <v>Fuel Surcharge Account</v>
          </cell>
          <cell r="D15">
            <v>0</v>
          </cell>
          <cell r="E15">
            <v>2950295858.5999999</v>
          </cell>
          <cell r="F15">
            <v>506716088.82999998</v>
          </cell>
          <cell r="G15">
            <v>1265057050.96</v>
          </cell>
          <cell r="H15">
            <v>458695951.04000002</v>
          </cell>
          <cell r="I15">
            <v>0</v>
          </cell>
          <cell r="J15">
            <v>0</v>
          </cell>
          <cell r="K15">
            <v>5180764949.4299994</v>
          </cell>
        </row>
        <row r="16">
          <cell r="B16">
            <v>0</v>
          </cell>
          <cell r="C16" t="str">
            <v>SUB TOTAL OF TURNOVER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34148731537.560001</v>
          </cell>
        </row>
        <row r="17">
          <cell r="B17">
            <v>0</v>
          </cell>
          <cell r="C17" t="str">
            <v xml:space="preserve"> INTEREST INCOME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1400</v>
          </cell>
          <cell r="C18" t="str">
            <v>Interest on Investment Account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1420</v>
          </cell>
          <cell r="C19" t="str">
            <v>Interest on Staff Loan Account</v>
          </cell>
          <cell r="D19">
            <v>2290585.2400000002</v>
          </cell>
          <cell r="E19">
            <v>5402196.8499999996</v>
          </cell>
          <cell r="F19">
            <v>3796045.94</v>
          </cell>
          <cell r="G19">
            <v>6578848.9400000004</v>
          </cell>
          <cell r="H19">
            <v>1980624.57</v>
          </cell>
          <cell r="I19">
            <v>15992</v>
          </cell>
          <cell r="J19">
            <v>225263.02</v>
          </cell>
          <cell r="K19">
            <v>20289556.559999999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0</v>
          </cell>
          <cell r="C21" t="str">
            <v>SUB TOTAL OF INTEREST INCOME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20289556.559999999</v>
          </cell>
        </row>
        <row r="22">
          <cell r="B22">
            <v>0</v>
          </cell>
          <cell r="C22" t="str">
            <v>DIVIDEND INCOME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1210</v>
          </cell>
          <cell r="C23" t="str">
            <v xml:space="preserve">Dividends Account  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0</v>
          </cell>
          <cell r="C24" t="str">
            <v>SUB TOTAL OF DIVIDEND INCOME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0</v>
          </cell>
          <cell r="C25" t="str">
            <v xml:space="preserve"> OVERHEAD RECOVERIES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1330</v>
          </cell>
          <cell r="C26" t="str">
            <v>Overhead Recoveries Account</v>
          </cell>
          <cell r="D26">
            <v>0</v>
          </cell>
          <cell r="E26">
            <v>29450299.239999998</v>
          </cell>
          <cell r="F26">
            <v>106448465.15000001</v>
          </cell>
          <cell r="G26">
            <v>84826846.019999996</v>
          </cell>
          <cell r="H26">
            <v>58201727.990000002</v>
          </cell>
          <cell r="I26">
            <v>0</v>
          </cell>
          <cell r="J26">
            <v>3414559.5</v>
          </cell>
          <cell r="K26">
            <v>282341897.90000004</v>
          </cell>
        </row>
        <row r="27">
          <cell r="B27">
            <v>1510</v>
          </cell>
          <cell r="C27" t="str">
            <v>Recoveries on House Rent Account</v>
          </cell>
          <cell r="D27">
            <v>0</v>
          </cell>
          <cell r="E27">
            <v>529167.53</v>
          </cell>
          <cell r="F27">
            <v>52474.5</v>
          </cell>
          <cell r="G27">
            <v>474456.63</v>
          </cell>
          <cell r="H27">
            <v>33325</v>
          </cell>
          <cell r="I27">
            <v>0</v>
          </cell>
          <cell r="J27">
            <v>0</v>
          </cell>
          <cell r="K27">
            <v>1089423.6600000001</v>
          </cell>
        </row>
        <row r="28">
          <cell r="B28">
            <v>1520</v>
          </cell>
          <cell r="C28" t="str">
            <v>Recoveries on Telephone Account</v>
          </cell>
          <cell r="D28">
            <v>0</v>
          </cell>
          <cell r="E28">
            <v>0</v>
          </cell>
          <cell r="F28">
            <v>0</v>
          </cell>
          <cell r="G28">
            <v>3645.79</v>
          </cell>
          <cell r="H28">
            <v>0</v>
          </cell>
          <cell r="I28">
            <v>0</v>
          </cell>
          <cell r="J28">
            <v>0</v>
          </cell>
          <cell r="K28">
            <v>3645.79</v>
          </cell>
        </row>
        <row r="29">
          <cell r="B29">
            <v>1530</v>
          </cell>
          <cell r="C29" t="str">
            <v>Recoveries on Use of Motor Vehicle Account</v>
          </cell>
          <cell r="D29">
            <v>0</v>
          </cell>
          <cell r="E29">
            <v>0</v>
          </cell>
          <cell r="F29">
            <v>0</v>
          </cell>
          <cell r="G29">
            <v>2450</v>
          </cell>
          <cell r="H29">
            <v>2450</v>
          </cell>
          <cell r="I29">
            <v>0</v>
          </cell>
          <cell r="J29">
            <v>0</v>
          </cell>
          <cell r="K29">
            <v>4900</v>
          </cell>
        </row>
        <row r="30">
          <cell r="B30">
            <v>1540</v>
          </cell>
          <cell r="C30" t="str">
            <v>Recoveries on Circuit Bungalow Account</v>
          </cell>
          <cell r="D30">
            <v>-8550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-8550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1163.5999999999999</v>
          </cell>
          <cell r="E31">
            <v>0</v>
          </cell>
          <cell r="F31">
            <v>0</v>
          </cell>
          <cell r="G31">
            <v>5598915.4299999997</v>
          </cell>
          <cell r="H31">
            <v>0</v>
          </cell>
          <cell r="I31">
            <v>0</v>
          </cell>
          <cell r="J31">
            <v>0</v>
          </cell>
          <cell r="K31">
            <v>5600079.0299999993</v>
          </cell>
        </row>
        <row r="32">
          <cell r="B32">
            <v>0</v>
          </cell>
          <cell r="C32" t="str">
            <v>SUB TOTAL OF OVERHEAD RECOVERIES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289031396.38000005</v>
          </cell>
        </row>
        <row r="33">
          <cell r="B33">
            <v>0</v>
          </cell>
          <cell r="C33" t="str">
            <v xml:space="preserve"> PROFIT / LOSS ON DISPOSAl OF PPE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0</v>
          </cell>
          <cell r="E35">
            <v>0</v>
          </cell>
          <cell r="F35">
            <v>0</v>
          </cell>
          <cell r="G35">
            <v>669038</v>
          </cell>
          <cell r="H35">
            <v>0</v>
          </cell>
          <cell r="I35">
            <v>0</v>
          </cell>
          <cell r="J35">
            <v>0</v>
          </cell>
          <cell r="K35">
            <v>669038</v>
          </cell>
        </row>
        <row r="36">
          <cell r="B36">
            <v>0</v>
          </cell>
          <cell r="C36" t="str">
            <v>SUB TOTAL OF PROFIT / LOSS ON DISPOSAl OF PPE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669038</v>
          </cell>
        </row>
        <row r="37">
          <cell r="B37">
            <v>0</v>
          </cell>
          <cell r="C37" t="str">
            <v xml:space="preserve"> MISSELANIOUS INCOME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B38">
            <v>1130</v>
          </cell>
          <cell r="C38" t="str">
            <v>Surcharge on Electricity Bills Account</v>
          </cell>
          <cell r="D38">
            <v>0</v>
          </cell>
          <cell r="E38">
            <v>30244565.75</v>
          </cell>
          <cell r="F38">
            <v>17615326.960000001</v>
          </cell>
          <cell r="G38">
            <v>36972747.299999997</v>
          </cell>
          <cell r="H38">
            <v>47239645.159999996</v>
          </cell>
          <cell r="I38">
            <v>0</v>
          </cell>
          <cell r="J38">
            <v>0</v>
          </cell>
          <cell r="K38">
            <v>132072285.16999999</v>
          </cell>
        </row>
        <row r="39">
          <cell r="B39">
            <v>1300</v>
          </cell>
          <cell r="C39" t="str">
            <v>Miscellaneous Income Account</v>
          </cell>
          <cell r="D39">
            <v>881020.7</v>
          </cell>
          <cell r="E39">
            <v>45579637.939999998</v>
          </cell>
          <cell r="F39">
            <v>9835292.2300000004</v>
          </cell>
          <cell r="G39">
            <v>20418677.68</v>
          </cell>
          <cell r="H39">
            <v>3091587.41</v>
          </cell>
          <cell r="I39">
            <v>5132425</v>
          </cell>
          <cell r="J39">
            <v>313307.95</v>
          </cell>
          <cell r="K39">
            <v>85251948.910000011</v>
          </cell>
        </row>
        <row r="40">
          <cell r="B40">
            <v>1305</v>
          </cell>
          <cell r="C40" t="str">
            <v>Samurdhi Loan Interest  Account</v>
          </cell>
          <cell r="D40">
            <v>0</v>
          </cell>
          <cell r="E40">
            <v>62989.16</v>
          </cell>
          <cell r="F40">
            <v>3759212.92</v>
          </cell>
          <cell r="G40">
            <v>2216249.36</v>
          </cell>
          <cell r="H40">
            <v>527897.42000000004</v>
          </cell>
          <cell r="I40">
            <v>0</v>
          </cell>
          <cell r="J40">
            <v>0</v>
          </cell>
          <cell r="K40">
            <v>6566348.8599999994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64201095.240000002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64201095.240000002</v>
          </cell>
        </row>
        <row r="42">
          <cell r="B42">
            <v>1315</v>
          </cell>
          <cell r="C42" t="str">
            <v>Liquidated  Damages Account</v>
          </cell>
          <cell r="D42">
            <v>7281839.7300000004</v>
          </cell>
          <cell r="E42">
            <v>0</v>
          </cell>
          <cell r="F42">
            <v>0</v>
          </cell>
          <cell r="G42">
            <v>5291527.54</v>
          </cell>
          <cell r="H42">
            <v>1394213.4</v>
          </cell>
          <cell r="I42">
            <v>0</v>
          </cell>
          <cell r="J42">
            <v>0</v>
          </cell>
          <cell r="K42">
            <v>13967580.67</v>
          </cell>
        </row>
        <row r="43">
          <cell r="B43">
            <v>1320</v>
          </cell>
          <cell r="C43" t="str">
            <v>Materials removed from existing assets or ongoing jobs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B44">
            <v>1325</v>
          </cell>
          <cell r="C44" t="str">
            <v>Sale Of Ash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139002081.78</v>
          </cell>
          <cell r="E45">
            <v>67233514.879999995</v>
          </cell>
          <cell r="F45">
            <v>340677041</v>
          </cell>
          <cell r="G45">
            <v>151553019.90000001</v>
          </cell>
          <cell r="H45">
            <v>53864288.600000001</v>
          </cell>
          <cell r="I45">
            <v>75249561</v>
          </cell>
          <cell r="J45">
            <v>0</v>
          </cell>
          <cell r="K45">
            <v>827579507.15999997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0</v>
          </cell>
          <cell r="E46">
            <v>417500</v>
          </cell>
          <cell r="F46">
            <v>160500</v>
          </cell>
          <cell r="G46">
            <v>276000</v>
          </cell>
          <cell r="H46">
            <v>0</v>
          </cell>
          <cell r="I46">
            <v>99837</v>
          </cell>
          <cell r="J46">
            <v>3500</v>
          </cell>
          <cell r="K46">
            <v>957337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0</v>
          </cell>
          <cell r="E47">
            <v>264541.27</v>
          </cell>
          <cell r="F47">
            <v>2531650.5099999998</v>
          </cell>
          <cell r="G47">
            <v>613074.27</v>
          </cell>
          <cell r="H47">
            <v>5370142</v>
          </cell>
          <cell r="I47">
            <v>0</v>
          </cell>
          <cell r="J47">
            <v>0</v>
          </cell>
          <cell r="K47">
            <v>8779408.0500000007</v>
          </cell>
        </row>
        <row r="48">
          <cell r="B48">
            <v>1370</v>
          </cell>
          <cell r="C48" t="str">
            <v>Income on Cost Recovery Jobs Account</v>
          </cell>
          <cell r="D48">
            <v>0</v>
          </cell>
          <cell r="E48">
            <v>0</v>
          </cell>
          <cell r="F48">
            <v>4406749.7300000004</v>
          </cell>
          <cell r="G48">
            <v>15553920.83</v>
          </cell>
          <cell r="H48">
            <v>16224492.83</v>
          </cell>
          <cell r="I48">
            <v>0</v>
          </cell>
          <cell r="J48">
            <v>0</v>
          </cell>
          <cell r="K48">
            <v>36185163.390000001</v>
          </cell>
        </row>
        <row r="49">
          <cell r="B49">
            <v>1380</v>
          </cell>
          <cell r="C49" t="str">
            <v>Service Main Application Fee Account</v>
          </cell>
          <cell r="D49">
            <v>0</v>
          </cell>
          <cell r="E49">
            <v>947250</v>
          </cell>
          <cell r="F49">
            <v>3004750</v>
          </cell>
          <cell r="G49">
            <v>4755468.66</v>
          </cell>
          <cell r="H49">
            <v>2024750</v>
          </cell>
          <cell r="I49">
            <v>0</v>
          </cell>
          <cell r="J49">
            <v>0</v>
          </cell>
          <cell r="K49">
            <v>10732218.66</v>
          </cell>
        </row>
        <row r="50">
          <cell r="B50">
            <v>1385</v>
          </cell>
          <cell r="C50" t="str">
            <v>Fees collected from recovery training conducted by C.E.B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B51">
            <v>1390</v>
          </cell>
          <cell r="C51" t="str">
            <v>acturial gain or loss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B52">
            <v>0</v>
          </cell>
          <cell r="C52" t="str">
            <v>SUB TOTAL OF MISSELANIOUS INCOME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1186292893.1100001</v>
          </cell>
        </row>
        <row r="53">
          <cell r="B53">
            <v>0</v>
          </cell>
          <cell r="C53" t="str">
            <v>TOTAL INCOME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35645014421.610001</v>
          </cell>
        </row>
        <row r="54">
          <cell r="B54">
            <v>0</v>
          </cell>
          <cell r="C54" t="str">
            <v xml:space="preserve"> PERSONNEL EXPENSES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B55">
            <v>2100</v>
          </cell>
          <cell r="C55" t="str">
            <v>Management Staff Salaries Account</v>
          </cell>
          <cell r="D55">
            <v>14767483.99</v>
          </cell>
          <cell r="E55">
            <v>25260538.43</v>
          </cell>
          <cell r="F55">
            <v>15829491.039999999</v>
          </cell>
          <cell r="G55">
            <v>23463611.710000001</v>
          </cell>
          <cell r="H55">
            <v>10061644.15</v>
          </cell>
          <cell r="I55">
            <v>4933416.12</v>
          </cell>
          <cell r="J55">
            <v>6588628.3300000001</v>
          </cell>
          <cell r="K55">
            <v>100904813.77000001</v>
          </cell>
        </row>
        <row r="56">
          <cell r="B56">
            <v>2110</v>
          </cell>
          <cell r="C56" t="str">
            <v>Management Staff Allowances Account</v>
          </cell>
          <cell r="D56">
            <v>3580194.6</v>
          </cell>
          <cell r="E56">
            <v>4689834.38</v>
          </cell>
          <cell r="F56">
            <v>5469438.0800000001</v>
          </cell>
          <cell r="G56">
            <v>6009729.0999999996</v>
          </cell>
          <cell r="H56">
            <v>1882707.9</v>
          </cell>
          <cell r="I56">
            <v>938974.05</v>
          </cell>
          <cell r="J56">
            <v>2248383.44</v>
          </cell>
          <cell r="K56">
            <v>24819261.550000001</v>
          </cell>
        </row>
        <row r="57">
          <cell r="B57">
            <v>2120</v>
          </cell>
          <cell r="C57" t="str">
            <v>All the related expenses on Board of Directors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B58">
            <v>2200</v>
          </cell>
          <cell r="C58" t="str">
            <v>Other Staff Salaries Account</v>
          </cell>
          <cell r="D58">
            <v>20001202.809999999</v>
          </cell>
          <cell r="E58">
            <v>80935887.030000001</v>
          </cell>
          <cell r="F58">
            <v>68588948.230000004</v>
          </cell>
          <cell r="G58">
            <v>139444325.97</v>
          </cell>
          <cell r="H58">
            <v>33371890.300000001</v>
          </cell>
          <cell r="I58">
            <v>6516068.7800000003</v>
          </cell>
          <cell r="J58">
            <v>11013785.619999999</v>
          </cell>
          <cell r="K58">
            <v>359872108.73999995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B60">
            <v>2300</v>
          </cell>
          <cell r="C60" t="str">
            <v>Other Staff Overtime Account</v>
          </cell>
          <cell r="D60">
            <v>5020632.3099999996</v>
          </cell>
          <cell r="E60">
            <v>37997275.340000004</v>
          </cell>
          <cell r="F60">
            <v>26764510.539999999</v>
          </cell>
          <cell r="G60">
            <v>55672288.890000001</v>
          </cell>
          <cell r="H60">
            <v>11766236.539999999</v>
          </cell>
          <cell r="I60">
            <v>1988859.74</v>
          </cell>
          <cell r="J60">
            <v>3338541.48</v>
          </cell>
          <cell r="K60">
            <v>142548344.84</v>
          </cell>
        </row>
        <row r="61">
          <cell r="B61">
            <v>2310</v>
          </cell>
          <cell r="C61" t="str">
            <v>Other Staff Allowances Account</v>
          </cell>
          <cell r="D61">
            <v>791203.99</v>
          </cell>
          <cell r="E61">
            <v>2207517.4500000002</v>
          </cell>
          <cell r="F61">
            <v>2090768.55</v>
          </cell>
          <cell r="G61">
            <v>4479075.93</v>
          </cell>
          <cell r="H61">
            <v>1228034.2</v>
          </cell>
          <cell r="I61">
            <v>286702</v>
          </cell>
          <cell r="J61">
            <v>508160.75</v>
          </cell>
          <cell r="K61">
            <v>11591462.869999999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0</v>
          </cell>
          <cell r="E64">
            <v>80426624.480000004</v>
          </cell>
          <cell r="F64">
            <v>86379165.519999996</v>
          </cell>
          <cell r="G64">
            <v>120052763.33</v>
          </cell>
          <cell r="H64">
            <v>65114319.619999997</v>
          </cell>
          <cell r="I64">
            <v>0</v>
          </cell>
          <cell r="J64">
            <v>12706802.5</v>
          </cell>
          <cell r="K64">
            <v>364679675.44999999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0</v>
          </cell>
          <cell r="E67">
            <v>32607368.43</v>
          </cell>
          <cell r="F67">
            <v>25287159.73</v>
          </cell>
          <cell r="G67">
            <v>40285495.880000003</v>
          </cell>
          <cell r="H67">
            <v>18874743</v>
          </cell>
          <cell r="I67">
            <v>0</v>
          </cell>
          <cell r="J67">
            <v>2145197.5</v>
          </cell>
          <cell r="K67">
            <v>119199964.53999999</v>
          </cell>
        </row>
        <row r="68">
          <cell r="B68">
            <v>2334</v>
          </cell>
          <cell r="C68" t="str">
            <v>Contract Employee Cost Account</v>
          </cell>
          <cell r="D68">
            <v>0</v>
          </cell>
          <cell r="E68">
            <v>0</v>
          </cell>
          <cell r="F68">
            <v>3751852.29</v>
          </cell>
          <cell r="G68">
            <v>1677473.82</v>
          </cell>
          <cell r="H68">
            <v>4140812.03</v>
          </cell>
          <cell r="I68">
            <v>0</v>
          </cell>
          <cell r="J68">
            <v>0</v>
          </cell>
          <cell r="K68">
            <v>9570138.1400000006</v>
          </cell>
        </row>
        <row r="69">
          <cell r="B69">
            <v>2340</v>
          </cell>
          <cell r="C69" t="str">
            <v>Labor Rate Variance Account</v>
          </cell>
          <cell r="D69">
            <v>0</v>
          </cell>
          <cell r="E69">
            <v>-21648684.550000001</v>
          </cell>
          <cell r="F69">
            <v>-34289419.049999997</v>
          </cell>
          <cell r="G69">
            <v>-57825851.270000003</v>
          </cell>
          <cell r="H69">
            <v>-19862499.870000001</v>
          </cell>
          <cell r="I69">
            <v>0</v>
          </cell>
          <cell r="J69">
            <v>-8486944.1400000006</v>
          </cell>
          <cell r="K69">
            <v>-142113398.88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496274.7</v>
          </cell>
          <cell r="E70">
            <v>224627.26</v>
          </cell>
          <cell r="F70">
            <v>320567.05</v>
          </cell>
          <cell r="G70">
            <v>857186.21</v>
          </cell>
          <cell r="H70">
            <v>394688.55</v>
          </cell>
          <cell r="I70">
            <v>31241.1</v>
          </cell>
          <cell r="J70">
            <v>161176.79999999999</v>
          </cell>
          <cell r="K70">
            <v>2485761.67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110428.41</v>
          </cell>
          <cell r="E71">
            <v>2889446.26</v>
          </cell>
          <cell r="F71">
            <v>7632121.4100000001</v>
          </cell>
          <cell r="G71">
            <v>7723561.9299999997</v>
          </cell>
          <cell r="H71">
            <v>3591080.77</v>
          </cell>
          <cell r="I71">
            <v>48487.44</v>
          </cell>
          <cell r="J71">
            <v>315089.76</v>
          </cell>
          <cell r="K71">
            <v>22310215.98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0</v>
          </cell>
          <cell r="F72">
            <v>456505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456505</v>
          </cell>
        </row>
        <row r="73">
          <cell r="B73">
            <v>2500</v>
          </cell>
          <cell r="C73" t="str">
            <v>Bonus Account</v>
          </cell>
          <cell r="D73">
            <v>52663.65</v>
          </cell>
          <cell r="E73">
            <v>369199.62</v>
          </cell>
          <cell r="F73">
            <v>242832.08</v>
          </cell>
          <cell r="G73">
            <v>54683.33</v>
          </cell>
          <cell r="H73">
            <v>4845</v>
          </cell>
          <cell r="I73">
            <v>140573.62</v>
          </cell>
          <cell r="J73">
            <v>69075.86</v>
          </cell>
          <cell r="K73">
            <v>933873.15999999992</v>
          </cell>
        </row>
        <row r="74">
          <cell r="B74">
            <v>2510</v>
          </cell>
          <cell r="C74" t="str">
            <v>Incentive for Meter Readers Account</v>
          </cell>
          <cell r="D74">
            <v>0</v>
          </cell>
          <cell r="E74">
            <v>174371.58</v>
          </cell>
          <cell r="F74">
            <v>107950</v>
          </cell>
          <cell r="G74">
            <v>253510.01</v>
          </cell>
          <cell r="H74">
            <v>0</v>
          </cell>
          <cell r="I74">
            <v>0</v>
          </cell>
          <cell r="J74">
            <v>0</v>
          </cell>
          <cell r="K74">
            <v>535831.59</v>
          </cell>
        </row>
        <row r="75">
          <cell r="B75">
            <v>2520</v>
          </cell>
          <cell r="C75" t="str">
            <v>Gratuity Payment Account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B76">
            <v>2530</v>
          </cell>
          <cell r="C76" t="str">
            <v>Non Sick Leave Incentive Account</v>
          </cell>
          <cell r="D76">
            <v>43006.46</v>
          </cell>
          <cell r="E76">
            <v>144883.20000000001</v>
          </cell>
          <cell r="F76">
            <v>163085.60999999999</v>
          </cell>
          <cell r="G76">
            <v>0</v>
          </cell>
          <cell r="H76">
            <v>925</v>
          </cell>
          <cell r="I76">
            <v>61777.61</v>
          </cell>
          <cell r="J76">
            <v>10724.34</v>
          </cell>
          <cell r="K76">
            <v>424402.22000000003</v>
          </cell>
        </row>
        <row r="77">
          <cell r="B77">
            <v>2540</v>
          </cell>
          <cell r="C77" t="str">
            <v>Allowances to Trainees Account</v>
          </cell>
          <cell r="D77">
            <v>144700</v>
          </cell>
          <cell r="E77">
            <v>113050</v>
          </cell>
          <cell r="F77">
            <v>2000325</v>
          </cell>
          <cell r="G77">
            <v>2530950</v>
          </cell>
          <cell r="H77">
            <v>2205875</v>
          </cell>
          <cell r="I77">
            <v>0</v>
          </cell>
          <cell r="J77">
            <v>62450</v>
          </cell>
          <cell r="K77">
            <v>7057350</v>
          </cell>
        </row>
        <row r="78">
          <cell r="B78">
            <v>2550</v>
          </cell>
          <cell r="C78" t="str">
            <v>Compensation to CEB Employees Account</v>
          </cell>
          <cell r="D78">
            <v>0</v>
          </cell>
          <cell r="E78">
            <v>0</v>
          </cell>
          <cell r="F78">
            <v>2585100</v>
          </cell>
          <cell r="G78">
            <v>240260</v>
          </cell>
          <cell r="H78">
            <v>0</v>
          </cell>
          <cell r="I78">
            <v>0</v>
          </cell>
          <cell r="J78">
            <v>0</v>
          </cell>
          <cell r="K78">
            <v>2825360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888372.57</v>
          </cell>
          <cell r="E79">
            <v>495374.09</v>
          </cell>
          <cell r="F79">
            <v>7607.27</v>
          </cell>
          <cell r="G79">
            <v>289154</v>
          </cell>
          <cell r="H79">
            <v>17500</v>
          </cell>
          <cell r="I79">
            <v>0</v>
          </cell>
          <cell r="J79">
            <v>0</v>
          </cell>
          <cell r="K79">
            <v>1698007.93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18370</v>
          </cell>
          <cell r="E82">
            <v>105135</v>
          </cell>
          <cell r="F82">
            <v>3450</v>
          </cell>
          <cell r="G82">
            <v>99231.75</v>
          </cell>
          <cell r="H82">
            <v>55955</v>
          </cell>
          <cell r="I82">
            <v>0</v>
          </cell>
          <cell r="J82">
            <v>5900</v>
          </cell>
          <cell r="K82">
            <v>288041.75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B84">
            <v>2620</v>
          </cell>
          <cell r="C84" t="str">
            <v>Fees to Professional Institutions Account</v>
          </cell>
          <cell r="D84">
            <v>327954.88</v>
          </cell>
          <cell r="E84">
            <v>138317.87</v>
          </cell>
          <cell r="F84">
            <v>83508.740000000005</v>
          </cell>
          <cell r="G84">
            <v>109701.52</v>
          </cell>
          <cell r="H84">
            <v>51470.14</v>
          </cell>
          <cell r="I84">
            <v>40008.5</v>
          </cell>
          <cell r="J84">
            <v>23312</v>
          </cell>
          <cell r="K84">
            <v>774273.65</v>
          </cell>
        </row>
        <row r="85">
          <cell r="B85">
            <v>2630</v>
          </cell>
          <cell r="C85" t="str">
            <v>Staff Welfare Account</v>
          </cell>
          <cell r="D85">
            <v>0</v>
          </cell>
          <cell r="E85">
            <v>26040</v>
          </cell>
          <cell r="F85">
            <v>0</v>
          </cell>
          <cell r="G85">
            <v>4785</v>
          </cell>
          <cell r="H85">
            <v>0</v>
          </cell>
          <cell r="I85">
            <v>0</v>
          </cell>
          <cell r="J85">
            <v>0</v>
          </cell>
          <cell r="K85">
            <v>30825</v>
          </cell>
        </row>
        <row r="86">
          <cell r="B86">
            <v>2631</v>
          </cell>
          <cell r="C86" t="str">
            <v>Staff Welfare  - Medical Expenses Account</v>
          </cell>
          <cell r="D86">
            <v>2500</v>
          </cell>
          <cell r="E86">
            <v>3551.28</v>
          </cell>
          <cell r="F86">
            <v>500</v>
          </cell>
          <cell r="G86">
            <v>0</v>
          </cell>
          <cell r="H86">
            <v>4500</v>
          </cell>
          <cell r="I86">
            <v>0</v>
          </cell>
          <cell r="J86">
            <v>0</v>
          </cell>
          <cell r="K86">
            <v>11051.28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500</v>
          </cell>
          <cell r="E87">
            <v>0</v>
          </cell>
          <cell r="F87">
            <v>1170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1670</v>
          </cell>
        </row>
        <row r="88">
          <cell r="B88">
            <v>2635</v>
          </cell>
          <cell r="C88" t="str">
            <v>Executive Officers Mobile Allowance Account</v>
          </cell>
          <cell r="D88">
            <v>0</v>
          </cell>
          <cell r="E88">
            <v>0</v>
          </cell>
          <cell r="F88">
            <v>23170.58</v>
          </cell>
          <cell r="G88">
            <v>1100298.31</v>
          </cell>
          <cell r="H88">
            <v>111688.55</v>
          </cell>
          <cell r="I88">
            <v>0</v>
          </cell>
          <cell r="J88">
            <v>0</v>
          </cell>
          <cell r="K88">
            <v>1235157.4400000002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1872005.94</v>
          </cell>
          <cell r="E89">
            <v>6154934.9000000004</v>
          </cell>
          <cell r="F89">
            <v>5364526.8600000003</v>
          </cell>
          <cell r="G89">
            <v>6787579.4400000004</v>
          </cell>
          <cell r="H89">
            <v>1773709.28</v>
          </cell>
          <cell r="I89">
            <v>140885.25</v>
          </cell>
          <cell r="J89">
            <v>690571.94</v>
          </cell>
          <cell r="K89">
            <v>22784213.610000003</v>
          </cell>
        </row>
        <row r="90">
          <cell r="B90">
            <v>2641</v>
          </cell>
          <cell r="C90" t="str">
            <v>Medical Expenses  - Out door Account</v>
          </cell>
          <cell r="D90">
            <v>1013715.38</v>
          </cell>
          <cell r="E90">
            <v>5068371.63</v>
          </cell>
          <cell r="F90">
            <v>3972545.79</v>
          </cell>
          <cell r="G90">
            <v>5718570.3200000003</v>
          </cell>
          <cell r="H90">
            <v>1750609.58</v>
          </cell>
          <cell r="I90">
            <v>382277.58</v>
          </cell>
          <cell r="J90">
            <v>806609.17</v>
          </cell>
          <cell r="K90">
            <v>18712699.450000003</v>
          </cell>
        </row>
        <row r="91">
          <cell r="B91">
            <v>2650</v>
          </cell>
          <cell r="C91" t="str">
            <v>Uniforms &amp; Protective Clothing Account</v>
          </cell>
          <cell r="D91">
            <v>255980.05</v>
          </cell>
          <cell r="E91">
            <v>1189835.8999999999</v>
          </cell>
          <cell r="F91">
            <v>305498.2</v>
          </cell>
          <cell r="G91">
            <v>6582900.7400000002</v>
          </cell>
          <cell r="H91">
            <v>102950</v>
          </cell>
          <cell r="I91">
            <v>66168.899999999994</v>
          </cell>
          <cell r="J91">
            <v>59122.9</v>
          </cell>
          <cell r="K91">
            <v>8562456.6900000013</v>
          </cell>
        </row>
        <row r="92">
          <cell r="B92">
            <v>2660</v>
          </cell>
          <cell r="C92" t="str">
            <v>Reimbursement of loan Interest Account</v>
          </cell>
          <cell r="D92">
            <v>6261767.0800000001</v>
          </cell>
          <cell r="E92">
            <v>25630047.489999998</v>
          </cell>
          <cell r="F92">
            <v>16536738.869999999</v>
          </cell>
          <cell r="G92">
            <v>27359706.609999999</v>
          </cell>
          <cell r="H92">
            <v>6722834.3099999996</v>
          </cell>
          <cell r="I92">
            <v>1119492.33</v>
          </cell>
          <cell r="J92">
            <v>1838275.53</v>
          </cell>
          <cell r="K92">
            <v>85468862.219999999</v>
          </cell>
        </row>
        <row r="93">
          <cell r="B93">
            <v>2670</v>
          </cell>
          <cell r="C93" t="str">
            <v>PAYE Tax  Account</v>
          </cell>
          <cell r="D93">
            <v>2288831.9500000002</v>
          </cell>
          <cell r="E93">
            <v>8650320.1500000004</v>
          </cell>
          <cell r="F93">
            <v>2969091.3</v>
          </cell>
          <cell r="G93">
            <v>8464023.7200000007</v>
          </cell>
          <cell r="H93">
            <v>2255745.2200000002</v>
          </cell>
          <cell r="I93">
            <v>127328.68</v>
          </cell>
          <cell r="J93">
            <v>345654.83</v>
          </cell>
          <cell r="K93">
            <v>25100995.850000001</v>
          </cell>
        </row>
        <row r="94">
          <cell r="B94">
            <v>2680</v>
          </cell>
          <cell r="C94" t="str">
            <v>CEB Pension Fund Account</v>
          </cell>
          <cell r="D94">
            <v>5721543.8200000003</v>
          </cell>
          <cell r="E94">
            <v>15693138.109999999</v>
          </cell>
          <cell r="F94">
            <v>12159855.470000001</v>
          </cell>
          <cell r="G94">
            <v>19126982.239999998</v>
          </cell>
          <cell r="H94">
            <v>7734212.79</v>
          </cell>
          <cell r="I94">
            <v>311807.8</v>
          </cell>
          <cell r="J94">
            <v>767967.98</v>
          </cell>
          <cell r="K94">
            <v>61515508.209999993</v>
          </cell>
        </row>
        <row r="95">
          <cell r="B95">
            <v>2681</v>
          </cell>
          <cell r="C95" t="str">
            <v>Pension to EXDGEU Account</v>
          </cell>
          <cell r="D95">
            <v>0</v>
          </cell>
          <cell r="E95">
            <v>1124.2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1124.2</v>
          </cell>
        </row>
        <row r="96">
          <cell r="B96">
            <v>2700</v>
          </cell>
          <cell r="C96" t="str">
            <v>CEB Employee Trust Fund Account</v>
          </cell>
          <cell r="D96">
            <v>2167790.0099999998</v>
          </cell>
          <cell r="E96">
            <v>5575873.2300000004</v>
          </cell>
          <cell r="F96">
            <v>4717270.58</v>
          </cell>
          <cell r="G96">
            <v>10999669.24</v>
          </cell>
          <cell r="H96">
            <v>2995966.43</v>
          </cell>
          <cell r="I96">
            <v>116927.91</v>
          </cell>
          <cell r="J96">
            <v>287987.99</v>
          </cell>
          <cell r="K96">
            <v>26861485.390000001</v>
          </cell>
        </row>
        <row r="97">
          <cell r="B97">
            <v>2710</v>
          </cell>
          <cell r="C97" t="str">
            <v>CEB Provident Fund Account</v>
          </cell>
          <cell r="D97">
            <v>10509460.359999999</v>
          </cell>
          <cell r="E97">
            <v>28798506.16</v>
          </cell>
          <cell r="F97">
            <v>22957380.789999999</v>
          </cell>
          <cell r="G97">
            <v>34426667.090000004</v>
          </cell>
          <cell r="H97">
            <v>14918895.279999999</v>
          </cell>
          <cell r="I97">
            <v>584639.63</v>
          </cell>
          <cell r="J97">
            <v>1439939.94</v>
          </cell>
          <cell r="K97">
            <v>113635489.25</v>
          </cell>
        </row>
        <row r="98">
          <cell r="B98">
            <v>0</v>
          </cell>
          <cell r="C98" t="str">
            <v>personel cost on pension fund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B99">
            <v>0</v>
          </cell>
          <cell r="C99" t="str">
            <v>PERSONNEL EXPENSES - SUB TOTAL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1394783532.5600002</v>
          </cell>
        </row>
        <row r="100">
          <cell r="B100">
            <v>0</v>
          </cell>
          <cell r="C100" t="str">
            <v xml:space="preserve"> MATERIAL COST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0</v>
          </cell>
          <cell r="E104">
            <v>15647558220.18</v>
          </cell>
          <cell r="F104">
            <v>2994524463.96</v>
          </cell>
          <cell r="G104">
            <v>7784246640.8699999</v>
          </cell>
          <cell r="H104">
            <v>2024960147.2</v>
          </cell>
          <cell r="I104">
            <v>0</v>
          </cell>
          <cell r="J104">
            <v>0</v>
          </cell>
          <cell r="K104">
            <v>28451289472.209999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0</v>
          </cell>
          <cell r="E110">
            <v>90186894.129999995</v>
          </cell>
          <cell r="F110">
            <v>29807613.149999999</v>
          </cell>
          <cell r="G110">
            <v>86774972.370000005</v>
          </cell>
          <cell r="H110">
            <v>39364260.670000002</v>
          </cell>
          <cell r="I110">
            <v>0</v>
          </cell>
          <cell r="J110">
            <v>3581725.12</v>
          </cell>
          <cell r="K110">
            <v>249715465.44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0</v>
          </cell>
          <cell r="E114">
            <v>0</v>
          </cell>
          <cell r="F114">
            <v>2351892.5</v>
          </cell>
          <cell r="G114">
            <v>143460</v>
          </cell>
          <cell r="H114">
            <v>358165</v>
          </cell>
          <cell r="I114">
            <v>0</v>
          </cell>
          <cell r="J114">
            <v>0</v>
          </cell>
          <cell r="K114">
            <v>2853517.5</v>
          </cell>
        </row>
        <row r="115">
          <cell r="B115">
            <v>3212</v>
          </cell>
          <cell r="C115" t="str">
            <v>Expenses incurred on the maintenance and hiring of Tug Boats and Barges in coal transport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B117">
            <v>3225</v>
          </cell>
          <cell r="C117" t="str">
            <v>Fixing of Boundary Meters Account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B118">
            <v>3230</v>
          </cell>
          <cell r="C118" t="str">
            <v>Consumables Account</v>
          </cell>
          <cell r="D118">
            <v>60667</v>
          </cell>
          <cell r="E118">
            <v>1604878.81</v>
          </cell>
          <cell r="F118">
            <v>0</v>
          </cell>
          <cell r="G118">
            <v>1219268.32</v>
          </cell>
          <cell r="H118">
            <v>4700</v>
          </cell>
          <cell r="I118">
            <v>0</v>
          </cell>
          <cell r="J118">
            <v>49095</v>
          </cell>
          <cell r="K118">
            <v>2938609.13</v>
          </cell>
        </row>
        <row r="119">
          <cell r="B119">
            <v>3300</v>
          </cell>
          <cell r="C119" t="str">
            <v>Loose Tools Account</v>
          </cell>
          <cell r="D119">
            <v>11275</v>
          </cell>
          <cell r="E119">
            <v>597123.6</v>
          </cell>
          <cell r="F119">
            <v>814245</v>
          </cell>
          <cell r="G119">
            <v>2709737.16</v>
          </cell>
          <cell r="H119">
            <v>1648247.3</v>
          </cell>
          <cell r="I119">
            <v>0</v>
          </cell>
          <cell r="J119">
            <v>120680</v>
          </cell>
          <cell r="K119">
            <v>5901308.0600000005</v>
          </cell>
        </row>
        <row r="120">
          <cell r="B120">
            <v>3410</v>
          </cell>
          <cell r="C120" t="str">
            <v>Stores Discrepancies Account</v>
          </cell>
          <cell r="D120">
            <v>0</v>
          </cell>
          <cell r="E120">
            <v>0</v>
          </cell>
          <cell r="F120">
            <v>0</v>
          </cell>
          <cell r="G120">
            <v>-948424.1</v>
          </cell>
          <cell r="H120">
            <v>3670</v>
          </cell>
          <cell r="I120">
            <v>14995</v>
          </cell>
          <cell r="J120">
            <v>0</v>
          </cell>
          <cell r="K120">
            <v>-929759.1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43372472.840000004</v>
          </cell>
          <cell r="E122">
            <v>0</v>
          </cell>
          <cell r="F122">
            <v>0</v>
          </cell>
          <cell r="G122">
            <v>9574559.1600000001</v>
          </cell>
          <cell r="H122">
            <v>14434251.710000001</v>
          </cell>
          <cell r="I122">
            <v>0</v>
          </cell>
          <cell r="J122">
            <v>-16147335.5</v>
          </cell>
          <cell r="K122">
            <v>51233948.210000008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B125">
            <v>0</v>
          </cell>
          <cell r="C125" t="str">
            <v>MATERIAL COST - SUB TOTAL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28763002561.450001</v>
          </cell>
        </row>
        <row r="126">
          <cell r="B126">
            <v>0</v>
          </cell>
          <cell r="C126" t="str">
            <v>ACCOMMODATION EXPENSES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B127">
            <v>4100</v>
          </cell>
          <cell r="C127" t="str">
            <v>Housing Rent and Rates Account</v>
          </cell>
          <cell r="D127">
            <v>0</v>
          </cell>
          <cell r="E127">
            <v>21077949.559999999</v>
          </cell>
          <cell r="F127">
            <v>1904598.56</v>
          </cell>
          <cell r="G127">
            <v>5772033.5899999999</v>
          </cell>
          <cell r="H127">
            <v>1310346.74</v>
          </cell>
          <cell r="I127">
            <v>173000</v>
          </cell>
          <cell r="J127">
            <v>514800</v>
          </cell>
          <cell r="K127">
            <v>30752728.449999996</v>
          </cell>
        </row>
        <row r="128">
          <cell r="B128">
            <v>4110</v>
          </cell>
          <cell r="C128" t="str">
            <v>Building Maintenance Account</v>
          </cell>
          <cell r="D128">
            <v>36970.75</v>
          </cell>
          <cell r="E128">
            <v>4364717.6399999997</v>
          </cell>
          <cell r="F128">
            <v>7399734.0099999998</v>
          </cell>
          <cell r="G128">
            <v>7361167.9400000004</v>
          </cell>
          <cell r="H128">
            <v>1970316.52</v>
          </cell>
          <cell r="I128">
            <v>251144</v>
          </cell>
          <cell r="J128">
            <v>317995.5</v>
          </cell>
          <cell r="K128">
            <v>21702046.359999999</v>
          </cell>
        </row>
        <row r="129">
          <cell r="B129">
            <v>4120</v>
          </cell>
          <cell r="C129" t="str">
            <v>Circuit Bungalow Maintenance Account</v>
          </cell>
          <cell r="D129">
            <v>0</v>
          </cell>
          <cell r="E129">
            <v>0</v>
          </cell>
          <cell r="F129">
            <v>3592033.17</v>
          </cell>
          <cell r="G129">
            <v>0</v>
          </cell>
          <cell r="H129">
            <v>1837313.59</v>
          </cell>
          <cell r="I129">
            <v>0</v>
          </cell>
          <cell r="J129">
            <v>0</v>
          </cell>
          <cell r="K129">
            <v>5429346.7599999998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214362.5</v>
          </cell>
          <cell r="E130">
            <v>1974789.68</v>
          </cell>
          <cell r="F130">
            <v>1295318.06</v>
          </cell>
          <cell r="G130">
            <v>1402034.66</v>
          </cell>
          <cell r="H130">
            <v>321870.2</v>
          </cell>
          <cell r="I130">
            <v>119151</v>
          </cell>
          <cell r="J130">
            <v>389068.3</v>
          </cell>
          <cell r="K130">
            <v>5716594.3999999994</v>
          </cell>
        </row>
        <row r="131">
          <cell r="B131">
            <v>4300</v>
          </cell>
          <cell r="C131" t="str">
            <v>Electricity  Consumption Account</v>
          </cell>
          <cell r="D131">
            <v>265617.2</v>
          </cell>
          <cell r="E131">
            <v>12987393.550000001</v>
          </cell>
          <cell r="F131">
            <v>3743239.54</v>
          </cell>
          <cell r="G131">
            <v>5308866.32</v>
          </cell>
          <cell r="H131">
            <v>1465667.21</v>
          </cell>
          <cell r="I131">
            <v>598225.34</v>
          </cell>
          <cell r="J131">
            <v>308207.93</v>
          </cell>
          <cell r="K131">
            <v>24677217.09</v>
          </cell>
        </row>
        <row r="132">
          <cell r="B132">
            <v>4400</v>
          </cell>
          <cell r="C132" t="str">
            <v>Water Supply Charges Account</v>
          </cell>
          <cell r="D132">
            <v>33500</v>
          </cell>
          <cell r="E132">
            <v>1696296.49</v>
          </cell>
          <cell r="F132">
            <v>2066110.3</v>
          </cell>
          <cell r="G132">
            <v>1529565.67</v>
          </cell>
          <cell r="H132">
            <v>574325.66</v>
          </cell>
          <cell r="I132">
            <v>132040.70000000001</v>
          </cell>
          <cell r="J132">
            <v>26482.92</v>
          </cell>
          <cell r="K132">
            <v>6058321.7400000002</v>
          </cell>
        </row>
        <row r="133">
          <cell r="B133">
            <v>0</v>
          </cell>
          <cell r="C133" t="str">
            <v>ACCOMMODATION EXPENSES - SUB TOTAL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94336254.799999982</v>
          </cell>
        </row>
        <row r="134">
          <cell r="B134">
            <v>0</v>
          </cell>
          <cell r="C134" t="str">
            <v>TRANSPORT &amp; COMMUNICATION EXPENSES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309872.75</v>
          </cell>
          <cell r="E135">
            <v>522120</v>
          </cell>
          <cell r="F135">
            <v>5446930.21</v>
          </cell>
          <cell r="G135">
            <v>12649859.99</v>
          </cell>
          <cell r="H135">
            <v>1466005.35</v>
          </cell>
          <cell r="I135">
            <v>127531.48</v>
          </cell>
          <cell r="J135">
            <v>2734609.38</v>
          </cell>
          <cell r="K135">
            <v>23256929.16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3750919.07</v>
          </cell>
          <cell r="E137">
            <v>7411942.7599999998</v>
          </cell>
          <cell r="F137">
            <v>13902136.539999999</v>
          </cell>
          <cell r="G137">
            <v>13673601</v>
          </cell>
          <cell r="H137">
            <v>6748778.04</v>
          </cell>
          <cell r="I137">
            <v>615376.68000000005</v>
          </cell>
          <cell r="J137">
            <v>3149210.63</v>
          </cell>
          <cell r="K137">
            <v>49251964.719999999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3192194.8</v>
          </cell>
          <cell r="E138">
            <v>12677260.460000001</v>
          </cell>
          <cell r="F138">
            <v>18144035.66</v>
          </cell>
          <cell r="G138">
            <v>27256907.82</v>
          </cell>
          <cell r="H138">
            <v>14547891.699999999</v>
          </cell>
          <cell r="I138">
            <v>1131124.93</v>
          </cell>
          <cell r="J138">
            <v>3911549.59</v>
          </cell>
          <cell r="K138">
            <v>80860964.960000008</v>
          </cell>
        </row>
        <row r="139">
          <cell r="B139">
            <v>5220</v>
          </cell>
          <cell r="C139" t="str">
            <v>Vehicle Hire Charges Account</v>
          </cell>
          <cell r="D139">
            <v>956553.37</v>
          </cell>
          <cell r="E139">
            <v>13039825.91</v>
          </cell>
          <cell r="F139">
            <v>28272976.219999999</v>
          </cell>
          <cell r="G139">
            <v>54501041.369999997</v>
          </cell>
          <cell r="H139">
            <v>11533704.02</v>
          </cell>
          <cell r="I139">
            <v>0</v>
          </cell>
          <cell r="J139">
            <v>7486711.4900000002</v>
          </cell>
          <cell r="K139">
            <v>115790812.38</v>
          </cell>
        </row>
        <row r="140">
          <cell r="B140">
            <v>5230</v>
          </cell>
          <cell r="C140" t="str">
            <v>Material Transport Charges Account</v>
          </cell>
          <cell r="D140">
            <v>0</v>
          </cell>
          <cell r="E140">
            <v>0</v>
          </cell>
          <cell r="F140">
            <v>2477645.7599999998</v>
          </cell>
          <cell r="G140">
            <v>0</v>
          </cell>
          <cell r="H140">
            <v>2230244</v>
          </cell>
          <cell r="I140">
            <v>0</v>
          </cell>
          <cell r="J140">
            <v>0</v>
          </cell>
          <cell r="K140">
            <v>4707889.76</v>
          </cell>
        </row>
        <row r="141">
          <cell r="B141">
            <v>5300</v>
          </cell>
          <cell r="C141" t="str">
            <v>Office Supplies Account</v>
          </cell>
          <cell r="D141">
            <v>3249816.57</v>
          </cell>
          <cell r="E141">
            <v>6900985.9400000004</v>
          </cell>
          <cell r="F141">
            <v>5410649.9500000002</v>
          </cell>
          <cell r="G141">
            <v>13073632.99</v>
          </cell>
          <cell r="H141">
            <v>3692052.61</v>
          </cell>
          <cell r="I141">
            <v>177492.5</v>
          </cell>
          <cell r="J141">
            <v>531352.56000000006</v>
          </cell>
          <cell r="K141">
            <v>33035983.120000001</v>
          </cell>
        </row>
        <row r="142">
          <cell r="B142">
            <v>5310</v>
          </cell>
          <cell r="C142" t="str">
            <v>Postage Account</v>
          </cell>
          <cell r="D142">
            <v>143911.64000000001</v>
          </cell>
          <cell r="E142">
            <v>294650</v>
          </cell>
          <cell r="F142">
            <v>377379.1</v>
          </cell>
          <cell r="G142">
            <v>491028.77</v>
          </cell>
          <cell r="H142">
            <v>171005</v>
          </cell>
          <cell r="I142">
            <v>2865</v>
          </cell>
          <cell r="J142">
            <v>17599</v>
          </cell>
          <cell r="K142">
            <v>1498438.51</v>
          </cell>
        </row>
        <row r="143">
          <cell r="B143">
            <v>5320</v>
          </cell>
          <cell r="C143" t="str">
            <v>Telecommunications Account</v>
          </cell>
          <cell r="D143">
            <v>1857949.8</v>
          </cell>
          <cell r="E143">
            <v>4391392.22</v>
          </cell>
          <cell r="F143">
            <v>1602233.71</v>
          </cell>
          <cell r="G143">
            <v>3668324.75</v>
          </cell>
          <cell r="H143">
            <v>989117.26</v>
          </cell>
          <cell r="I143">
            <v>88441.66</v>
          </cell>
          <cell r="J143">
            <v>198991.46</v>
          </cell>
          <cell r="K143">
            <v>12796450.860000001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0</v>
          </cell>
          <cell r="E144">
            <v>0</v>
          </cell>
          <cell r="F144">
            <v>175599.16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175599.16</v>
          </cell>
        </row>
        <row r="145">
          <cell r="B145">
            <v>5322</v>
          </cell>
          <cell r="C145" t="str">
            <v>Expenses on data communication links (VPNs, Leased Lines etc)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B146">
            <v>5323</v>
          </cell>
          <cell r="C146" t="str">
            <v>Expenses on purchase / renewal of software licenses (such as e-mail, Citrix, informix, Uniface user accounts etc.)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B147">
            <v>5324</v>
          </cell>
          <cell r="C147" t="str">
            <v>Expenses on maintenance of Information Technology (IT) related hardware (such as watch guard router, billing srvers, computers, printers, UPS, call center equipments etc.)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B148">
            <v>0</v>
          </cell>
          <cell r="C148" t="str">
            <v>TRANSPORT &amp; COMMUNICATION EXP. - SUB TOTAL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321375032.63000005</v>
          </cell>
        </row>
        <row r="149">
          <cell r="B149">
            <v>0</v>
          </cell>
          <cell r="C149" t="str">
            <v xml:space="preserve"> DEPRECIATION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B150">
            <v>6000</v>
          </cell>
          <cell r="C150" t="str">
            <v>Depreciation Account</v>
          </cell>
          <cell r="D150">
            <v>1529507131.74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1529507131.74</v>
          </cell>
        </row>
        <row r="151">
          <cell r="B151">
            <v>0</v>
          </cell>
          <cell r="C151" t="str">
            <v>DEPRECIATION - SUB TOTAL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1529507131.74</v>
          </cell>
        </row>
        <row r="152">
          <cell r="B152">
            <v>0</v>
          </cell>
          <cell r="C152" t="str">
            <v xml:space="preserve"> OTHER EXPENSES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B153">
            <v>7100</v>
          </cell>
          <cell r="C153" t="str">
            <v>Hire and Lease Charges Account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433869.7</v>
          </cell>
          <cell r="E154">
            <v>12524799.939999999</v>
          </cell>
          <cell r="F154">
            <v>7432596.5700000003</v>
          </cell>
          <cell r="G154">
            <v>13611066.6</v>
          </cell>
          <cell r="H154">
            <v>4830068.78</v>
          </cell>
          <cell r="I154">
            <v>0</v>
          </cell>
          <cell r="J154">
            <v>2026326.02</v>
          </cell>
          <cell r="K154">
            <v>40858727.610000007</v>
          </cell>
        </row>
        <row r="155">
          <cell r="B155">
            <v>7211</v>
          </cell>
          <cell r="C155" t="str">
            <v>Payment to Manpower Agencies Account</v>
          </cell>
          <cell r="D155">
            <v>3048881.07</v>
          </cell>
          <cell r="E155">
            <v>67026765.560000002</v>
          </cell>
          <cell r="F155">
            <v>50555712.740000002</v>
          </cell>
          <cell r="G155">
            <v>110031892.58</v>
          </cell>
          <cell r="H155">
            <v>33305661.789999999</v>
          </cell>
          <cell r="I155">
            <v>99478.399999999994</v>
          </cell>
          <cell r="J155">
            <v>3052469.24</v>
          </cell>
          <cell r="K155">
            <v>267120861.38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B157">
            <v>7230</v>
          </cell>
          <cell r="C157" t="str">
            <v>Payments for RE cordinators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0</v>
          </cell>
          <cell r="E160">
            <v>179887.89</v>
          </cell>
          <cell r="F160">
            <v>27000</v>
          </cell>
          <cell r="G160">
            <v>8200</v>
          </cell>
          <cell r="H160">
            <v>0</v>
          </cell>
          <cell r="I160">
            <v>0</v>
          </cell>
          <cell r="J160">
            <v>0</v>
          </cell>
          <cell r="K160">
            <v>215087.89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B163">
            <v>7420</v>
          </cell>
          <cell r="C163" t="str">
            <v>Consultancy Fees Account</v>
          </cell>
          <cell r="D163">
            <v>0</v>
          </cell>
          <cell r="E163">
            <v>216589.77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216589.77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154182</v>
          </cell>
          <cell r="E165">
            <v>32680</v>
          </cell>
          <cell r="F165">
            <v>7300</v>
          </cell>
          <cell r="G165">
            <v>8700</v>
          </cell>
          <cell r="H165">
            <v>8500</v>
          </cell>
          <cell r="I165">
            <v>0</v>
          </cell>
          <cell r="J165">
            <v>0</v>
          </cell>
          <cell r="K165">
            <v>211362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489410</v>
          </cell>
          <cell r="E166">
            <v>307000</v>
          </cell>
          <cell r="F166">
            <v>110000</v>
          </cell>
          <cell r="G166">
            <v>490950</v>
          </cell>
          <cell r="H166">
            <v>0</v>
          </cell>
          <cell r="I166">
            <v>0</v>
          </cell>
          <cell r="J166">
            <v>0</v>
          </cell>
          <cell r="K166">
            <v>1397360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1300</v>
          </cell>
          <cell r="E168">
            <v>47825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49125</v>
          </cell>
        </row>
        <row r="169">
          <cell r="B169">
            <v>7501</v>
          </cell>
          <cell r="C169" t="str">
            <v>Energy Saving\Conservation Account</v>
          </cell>
          <cell r="D169">
            <v>0</v>
          </cell>
          <cell r="E169">
            <v>330461</v>
          </cell>
          <cell r="F169">
            <v>166040.95999999999</v>
          </cell>
          <cell r="G169">
            <v>224973.19</v>
          </cell>
          <cell r="H169">
            <v>117518.62</v>
          </cell>
          <cell r="I169">
            <v>0</v>
          </cell>
          <cell r="J169">
            <v>0</v>
          </cell>
          <cell r="K169">
            <v>838993.7699999999</v>
          </cell>
        </row>
        <row r="170">
          <cell r="B170">
            <v>7510</v>
          </cell>
          <cell r="C170" t="str">
            <v>Entertainment Account</v>
          </cell>
          <cell r="D170">
            <v>117395.76</v>
          </cell>
          <cell r="E170">
            <v>469180.6</v>
          </cell>
          <cell r="F170">
            <v>372575.85</v>
          </cell>
          <cell r="G170">
            <v>173655.47</v>
          </cell>
          <cell r="H170">
            <v>58012</v>
          </cell>
          <cell r="I170">
            <v>15608.56</v>
          </cell>
          <cell r="J170">
            <v>29693</v>
          </cell>
          <cell r="K170">
            <v>1236121.24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763757.7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763757.7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182079.06</v>
          </cell>
          <cell r="E172">
            <v>2941172.1</v>
          </cell>
          <cell r="F172">
            <v>2593624.9300000002</v>
          </cell>
          <cell r="G172">
            <v>3038217.45</v>
          </cell>
          <cell r="H172">
            <v>879047.76</v>
          </cell>
          <cell r="I172">
            <v>35801</v>
          </cell>
          <cell r="J172">
            <v>124034.2</v>
          </cell>
          <cell r="K172">
            <v>9793976.4999999981</v>
          </cell>
        </row>
        <row r="173">
          <cell r="B173">
            <v>7600</v>
          </cell>
          <cell r="C173" t="str">
            <v>Insurance Premiums Account</v>
          </cell>
          <cell r="D173">
            <v>0</v>
          </cell>
          <cell r="E173">
            <v>296486.42</v>
          </cell>
          <cell r="F173">
            <v>221639.6</v>
          </cell>
          <cell r="G173">
            <v>62414.13</v>
          </cell>
          <cell r="H173">
            <v>33155.53</v>
          </cell>
          <cell r="I173">
            <v>7884.93</v>
          </cell>
          <cell r="J173">
            <v>0</v>
          </cell>
          <cell r="K173">
            <v>621580.6100000001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0</v>
          </cell>
          <cell r="E176">
            <v>0</v>
          </cell>
          <cell r="F176">
            <v>800000</v>
          </cell>
          <cell r="G176">
            <v>1312500</v>
          </cell>
          <cell r="H176">
            <v>375000</v>
          </cell>
          <cell r="I176">
            <v>0</v>
          </cell>
          <cell r="J176">
            <v>0</v>
          </cell>
          <cell r="K176">
            <v>2487500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44255700.740000002</v>
          </cell>
          <cell r="F180">
            <v>133064.07</v>
          </cell>
          <cell r="G180">
            <v>1632546.21</v>
          </cell>
          <cell r="H180">
            <v>8875903.3900000006</v>
          </cell>
          <cell r="I180">
            <v>0</v>
          </cell>
          <cell r="J180">
            <v>0</v>
          </cell>
          <cell r="K180">
            <v>54897214.410000004</v>
          </cell>
        </row>
        <row r="181">
          <cell r="B181">
            <v>7750</v>
          </cell>
          <cell r="C181" t="str">
            <v>Repairs to Transformers Account</v>
          </cell>
          <cell r="D181">
            <v>0</v>
          </cell>
          <cell r="E181">
            <v>0</v>
          </cell>
          <cell r="F181">
            <v>1023771.42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1023771.42</v>
          </cell>
        </row>
        <row r="182">
          <cell r="B182">
            <v>7800</v>
          </cell>
          <cell r="C182" t="str">
            <v>Miscellaneous Expense Account</v>
          </cell>
          <cell r="D182">
            <v>1538340.38</v>
          </cell>
          <cell r="E182">
            <v>326708.3</v>
          </cell>
          <cell r="F182">
            <v>1326260.2</v>
          </cell>
          <cell r="G182">
            <v>2262098.14</v>
          </cell>
          <cell r="H182">
            <v>351262.27</v>
          </cell>
          <cell r="I182">
            <v>239857.95</v>
          </cell>
          <cell r="J182">
            <v>38422.300000000003</v>
          </cell>
          <cell r="K182">
            <v>6082949.5399999991</v>
          </cell>
        </row>
        <row r="183">
          <cell r="B183">
            <v>7810</v>
          </cell>
          <cell r="C183" t="str">
            <v>Compensation to Third Parties Account</v>
          </cell>
          <cell r="D183">
            <v>0</v>
          </cell>
          <cell r="E183">
            <v>36597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36597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40722.71</v>
          </cell>
          <cell r="E184">
            <v>1112119.6100000001</v>
          </cell>
          <cell r="F184">
            <v>565785.52</v>
          </cell>
          <cell r="G184">
            <v>1128684.3500000001</v>
          </cell>
          <cell r="H184">
            <v>550808.69999999995</v>
          </cell>
          <cell r="I184">
            <v>0</v>
          </cell>
          <cell r="J184">
            <v>255403.92</v>
          </cell>
          <cell r="K184">
            <v>3653524.8100000005</v>
          </cell>
        </row>
        <row r="185">
          <cell r="B185">
            <v>7830</v>
          </cell>
          <cell r="C185" t="str">
            <v>Way Leaves Account</v>
          </cell>
          <cell r="D185">
            <v>0</v>
          </cell>
          <cell r="E185">
            <v>0</v>
          </cell>
          <cell r="F185">
            <v>30487046.050000001</v>
          </cell>
          <cell r="G185">
            <v>37187839.259999998</v>
          </cell>
          <cell r="H185">
            <v>10867501.32</v>
          </cell>
          <cell r="I185">
            <v>0</v>
          </cell>
          <cell r="J185">
            <v>0</v>
          </cell>
          <cell r="K185">
            <v>78542386.629999995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99824.15</v>
          </cell>
          <cell r="I186">
            <v>0</v>
          </cell>
          <cell r="J186">
            <v>0</v>
          </cell>
          <cell r="K186">
            <v>99824.15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B189">
            <v>7852</v>
          </cell>
          <cell r="C189" t="str">
            <v>SLFRS Adjustment Control Account- Only for 2012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B191">
            <v>7854</v>
          </cell>
          <cell r="C191" t="str">
            <v xml:space="preserve">Payment to resource persons and expenses related to refreshment,stationary etc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B192">
            <v>0</v>
          </cell>
          <cell r="C192" t="str">
            <v>OTHER EXPENSES - SUB TOTAL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470147311.43000001</v>
          </cell>
        </row>
        <row r="193">
          <cell r="B193">
            <v>0</v>
          </cell>
          <cell r="C193" t="str">
            <v>FINANCE COST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B194">
            <v>8100</v>
          </cell>
          <cell r="C194" t="str">
            <v>Overdraft  Interest Account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B195">
            <v>8110</v>
          </cell>
          <cell r="C195" t="str">
            <v xml:space="preserve">Long / Short Term Interest Account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B196">
            <v>8200</v>
          </cell>
          <cell r="C196" t="str">
            <v>Bank Charges Account</v>
          </cell>
          <cell r="D196">
            <v>994.5</v>
          </cell>
          <cell r="E196">
            <v>25276.5</v>
          </cell>
          <cell r="F196">
            <v>12055.3</v>
          </cell>
          <cell r="G196">
            <v>5479.5</v>
          </cell>
          <cell r="H196">
            <v>10826.63</v>
          </cell>
          <cell r="I196">
            <v>0</v>
          </cell>
          <cell r="J196">
            <v>153</v>
          </cell>
          <cell r="K196">
            <v>54785.43</v>
          </cell>
        </row>
        <row r="197">
          <cell r="B197">
            <v>8300</v>
          </cell>
          <cell r="C197" t="str">
            <v>Exchange Rate Gain/ Losses  Account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B198">
            <v>8400</v>
          </cell>
          <cell r="C198" t="str">
            <v>Lease Interest Account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B199">
            <v>8500</v>
          </cell>
          <cell r="C199" t="str">
            <v>Project Loan Interest Account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D200">
            <v>0</v>
          </cell>
          <cell r="E200">
            <v>1197696.3700000001</v>
          </cell>
          <cell r="F200">
            <v>1885972.58</v>
          </cell>
          <cell r="G200">
            <v>12304028.08</v>
          </cell>
          <cell r="H200">
            <v>4958439.26</v>
          </cell>
          <cell r="I200">
            <v>0</v>
          </cell>
          <cell r="J200">
            <v>0</v>
          </cell>
          <cell r="K200">
            <v>20346136.289999999</v>
          </cell>
        </row>
        <row r="201">
          <cell r="B201">
            <v>8700</v>
          </cell>
          <cell r="C201" t="str">
            <v>Delayed Interest on IPP Payments Account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B202">
            <v>9100</v>
          </cell>
          <cell r="C202" t="str">
            <v>Debit Tax Account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B203">
            <v>9110</v>
          </cell>
          <cell r="C203" t="str">
            <v>Stamp Duty Account</v>
          </cell>
          <cell r="D203">
            <v>0</v>
          </cell>
          <cell r="E203">
            <v>759134.8</v>
          </cell>
          <cell r="F203">
            <v>163350</v>
          </cell>
          <cell r="G203">
            <v>492125</v>
          </cell>
          <cell r="H203">
            <v>51250</v>
          </cell>
          <cell r="I203">
            <v>0</v>
          </cell>
          <cell r="J203">
            <v>0</v>
          </cell>
          <cell r="K203">
            <v>1465859.8</v>
          </cell>
        </row>
        <row r="204">
          <cell r="B204">
            <v>9120</v>
          </cell>
          <cell r="C204" t="str">
            <v>Write Off  of Unrecoverable Economic Service Charge Account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B205">
            <v>9130</v>
          </cell>
          <cell r="C205" t="str">
            <v>Income Tax Account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B206">
            <v>9140</v>
          </cell>
          <cell r="C206" t="str">
            <v>Other Taxes Account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B207">
            <v>9200</v>
          </cell>
          <cell r="C207" t="str">
            <v>CON. FUND TAX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B208">
            <v>9300</v>
          </cell>
          <cell r="C208" t="str">
            <v>Deferred tax expense/( income )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</sheetData>
      <sheetData sheetId="22">
        <row r="9">
          <cell r="B9">
            <v>1100</v>
          </cell>
          <cell r="C9" t="str">
            <v>Energy Sales - generation to Transmission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-2319068661.3099995</v>
          </cell>
          <cell r="N11">
            <v>-9583299356.25</v>
          </cell>
          <cell r="O11">
            <v>-1198490943.4200001</v>
          </cell>
          <cell r="P11">
            <v>13100858960.98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-3482966268.6600008</v>
          </cell>
          <cell r="N13">
            <v>-4477426609.9799995</v>
          </cell>
          <cell r="O13">
            <v>-2387172196.6400003</v>
          </cell>
          <cell r="P13">
            <v>10347565075.280001</v>
          </cell>
        </row>
        <row r="14">
          <cell r="B14">
            <v>1125</v>
          </cell>
          <cell r="C14" t="str">
            <v>Fixed charges on Electricity Bills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-572784455</v>
          </cell>
          <cell r="N14">
            <v>-547009935</v>
          </cell>
          <cell r="O14">
            <v>-296553015</v>
          </cell>
          <cell r="P14">
            <v>1416347405</v>
          </cell>
        </row>
        <row r="15">
          <cell r="B15">
            <v>1200</v>
          </cell>
          <cell r="C15" t="str">
            <v>Fuel Surcharge Account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-1293205333.1999998</v>
          </cell>
          <cell r="N15">
            <v>-2096685827.8800001</v>
          </cell>
          <cell r="O15">
            <v>-666058281.91999996</v>
          </cell>
          <cell r="P15">
            <v>4055949443</v>
          </cell>
        </row>
        <row r="16">
          <cell r="B16">
            <v>0</v>
          </cell>
          <cell r="C16" t="str">
            <v>SUB TOTAL OF TURNOVER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28920720884.260002</v>
          </cell>
        </row>
        <row r="17">
          <cell r="B17">
            <v>0</v>
          </cell>
          <cell r="C17" t="str">
            <v xml:space="preserve"> INTEREST INCOME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B18">
            <v>1400</v>
          </cell>
          <cell r="C18" t="str">
            <v>Interest on Investment Account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-61427.839999999997</v>
          </cell>
          <cell r="N18">
            <v>0</v>
          </cell>
          <cell r="O18">
            <v>0</v>
          </cell>
          <cell r="P18">
            <v>61427.839999999997</v>
          </cell>
        </row>
        <row r="19">
          <cell r="B19">
            <v>1420</v>
          </cell>
          <cell r="C19" t="str">
            <v>Interest on Staff Loan Account</v>
          </cell>
          <cell r="D19">
            <v>-158922.18</v>
          </cell>
          <cell r="E19">
            <v>-323552.13</v>
          </cell>
          <cell r="F19">
            <v>-423271.48</v>
          </cell>
          <cell r="G19">
            <v>-316667.46999999997</v>
          </cell>
          <cell r="H19">
            <v>-259540.12</v>
          </cell>
          <cell r="I19">
            <v>-188304.9</v>
          </cell>
          <cell r="J19">
            <v>-580285.06999999995</v>
          </cell>
          <cell r="K19">
            <v>-686026.09000000008</v>
          </cell>
          <cell r="L19">
            <v>-26100.819999999996</v>
          </cell>
          <cell r="M19">
            <v>-10753544.16</v>
          </cell>
          <cell r="N19">
            <v>-8513321.2699999996</v>
          </cell>
          <cell r="O19">
            <v>-6173483.6500000004</v>
          </cell>
          <cell r="P19">
            <v>28403019.339999996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B21">
            <v>0</v>
          </cell>
          <cell r="C21" t="str">
            <v>SUB TOTAL OF INTEREST INCOME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28464447.179999996</v>
          </cell>
        </row>
        <row r="22">
          <cell r="B22">
            <v>0</v>
          </cell>
          <cell r="C22" t="str">
            <v>DIVIDEND INCOME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B23">
            <v>1210</v>
          </cell>
          <cell r="C23" t="str">
            <v xml:space="preserve">Dividends Account  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B24">
            <v>0</v>
          </cell>
          <cell r="C24" t="str">
            <v>SUB TOTAL OF DIVIDEND INCOME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B25">
            <v>0</v>
          </cell>
          <cell r="C25" t="str">
            <v xml:space="preserve"> OVERHEAD RECOVERIES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B26">
            <v>1330</v>
          </cell>
          <cell r="C26" t="str">
            <v>Overhead Recoveries Account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-12110127.699999999</v>
          </cell>
          <cell r="K26">
            <v>-4387581</v>
          </cell>
          <cell r="L26">
            <v>0</v>
          </cell>
          <cell r="M26">
            <v>-56707366.640880011</v>
          </cell>
          <cell r="N26">
            <v>-41845275.769999996</v>
          </cell>
          <cell r="O26">
            <v>-80923733.150000006</v>
          </cell>
          <cell r="P26">
            <v>195974084.26087999</v>
          </cell>
        </row>
        <row r="27">
          <cell r="B27">
            <v>1510</v>
          </cell>
          <cell r="C27" t="str">
            <v>Recoveries on House Rent Account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-34440</v>
          </cell>
          <cell r="J27">
            <v>0</v>
          </cell>
          <cell r="K27">
            <v>-21092.75</v>
          </cell>
          <cell r="L27">
            <v>0</v>
          </cell>
          <cell r="M27">
            <v>-444948.39</v>
          </cell>
          <cell r="N27">
            <v>-409923.75</v>
          </cell>
          <cell r="O27">
            <v>-303035.25</v>
          </cell>
          <cell r="P27">
            <v>1213440.1400000001</v>
          </cell>
        </row>
        <row r="28">
          <cell r="B28">
            <v>1520</v>
          </cell>
          <cell r="C28" t="str">
            <v>Recoveries on Telephone Account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-1800</v>
          </cell>
          <cell r="P28">
            <v>1800</v>
          </cell>
        </row>
        <row r="29">
          <cell r="B29">
            <v>1530</v>
          </cell>
          <cell r="C29" t="str">
            <v>Recoveries on Use of Motor Vehicle Account</v>
          </cell>
          <cell r="D29">
            <v>0</v>
          </cell>
          <cell r="E29">
            <v>0</v>
          </cell>
          <cell r="F29">
            <v>-4900</v>
          </cell>
          <cell r="G29">
            <v>-300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-13650</v>
          </cell>
          <cell r="O29">
            <v>0</v>
          </cell>
          <cell r="P29">
            <v>18850</v>
          </cell>
        </row>
        <row r="30">
          <cell r="B30">
            <v>1540</v>
          </cell>
          <cell r="C30" t="str">
            <v>Recoveries on Circuit Bungalow Account</v>
          </cell>
          <cell r="D30">
            <v>-700</v>
          </cell>
          <cell r="E30">
            <v>-3350</v>
          </cell>
          <cell r="F30">
            <v>-6900</v>
          </cell>
          <cell r="G30">
            <v>-2900</v>
          </cell>
          <cell r="H30">
            <v>-5000</v>
          </cell>
          <cell r="I30">
            <v>0</v>
          </cell>
          <cell r="J30">
            <v>-1950</v>
          </cell>
          <cell r="K30">
            <v>-4000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24800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-234375.64</v>
          </cell>
          <cell r="P31">
            <v>234375.64</v>
          </cell>
        </row>
        <row r="32">
          <cell r="B32">
            <v>0</v>
          </cell>
          <cell r="C32" t="str">
            <v>SUB TOTAL OF OVERHEAD RECOVERIES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197467350.04087996</v>
          </cell>
        </row>
        <row r="33">
          <cell r="B33">
            <v>0</v>
          </cell>
          <cell r="C33" t="str">
            <v xml:space="preserve"> PROFIT / LOSS ON DISPOSAl OF PPE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0</v>
          </cell>
          <cell r="E35">
            <v>0</v>
          </cell>
          <cell r="F35">
            <v>-782611.2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-2398293.44</v>
          </cell>
          <cell r="P35">
            <v>3180904.6399999997</v>
          </cell>
        </row>
        <row r="36">
          <cell r="B36">
            <v>0</v>
          </cell>
          <cell r="C36" t="str">
            <v>SUB TOTAL OF PROFIT / LOSS ON DISPOSAl OF PPE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3180904.6399999997</v>
          </cell>
        </row>
        <row r="37">
          <cell r="B37">
            <v>0</v>
          </cell>
          <cell r="C37" t="str">
            <v xml:space="preserve"> MISSELANIOUS INCOME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B38">
            <v>1130</v>
          </cell>
          <cell r="C38" t="str">
            <v>Surcharge on Electricity Bills Account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-7798338.5999999996</v>
          </cell>
          <cell r="N38">
            <v>-17774195.390000001</v>
          </cell>
          <cell r="O38">
            <v>-37675693.25</v>
          </cell>
          <cell r="P38">
            <v>63248227.240000002</v>
          </cell>
        </row>
        <row r="39">
          <cell r="B39">
            <v>1300</v>
          </cell>
          <cell r="C39" t="str">
            <v>Miscellaneous Income Account</v>
          </cell>
          <cell r="D39">
            <v>-48.82</v>
          </cell>
          <cell r="E39">
            <v>-2904.69</v>
          </cell>
          <cell r="F39">
            <v>-11245.25</v>
          </cell>
          <cell r="G39">
            <v>-331870.55</v>
          </cell>
          <cell r="H39">
            <v>-1680916</v>
          </cell>
          <cell r="I39">
            <v>0</v>
          </cell>
          <cell r="J39">
            <v>-842742.64</v>
          </cell>
          <cell r="K39">
            <v>-350972.74</v>
          </cell>
          <cell r="L39">
            <v>-1385136</v>
          </cell>
          <cell r="M39">
            <v>-36144785.329999991</v>
          </cell>
          <cell r="N39">
            <v>-78861863.940000013</v>
          </cell>
          <cell r="O39">
            <v>-45431927.390000001</v>
          </cell>
          <cell r="P39">
            <v>165044413.35000002</v>
          </cell>
        </row>
        <row r="40">
          <cell r="B40">
            <v>1305</v>
          </cell>
          <cell r="C40" t="str">
            <v>Samurdhi Loan Interest  Account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-3985292.5100000002</v>
          </cell>
          <cell r="N40">
            <v>-4813.25</v>
          </cell>
          <cell r="O40">
            <v>-1678762.67</v>
          </cell>
          <cell r="P40">
            <v>5668868.4299999997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-152526.47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152526.47</v>
          </cell>
        </row>
        <row r="42">
          <cell r="B42">
            <v>1315</v>
          </cell>
          <cell r="C42" t="str">
            <v>Liquidated  Damages Account</v>
          </cell>
          <cell r="D42">
            <v>0</v>
          </cell>
          <cell r="E42">
            <v>0</v>
          </cell>
          <cell r="F42">
            <v>-3821924.71</v>
          </cell>
          <cell r="G42">
            <v>0</v>
          </cell>
          <cell r="H42">
            <v>-874205.76</v>
          </cell>
          <cell r="I42">
            <v>0</v>
          </cell>
          <cell r="J42">
            <v>-1064025.8400000001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-921633.51</v>
          </cell>
          <cell r="P42">
            <v>6681789.8199999994</v>
          </cell>
        </row>
        <row r="43">
          <cell r="B43">
            <v>1320</v>
          </cell>
          <cell r="C43" t="str">
            <v>Materials removed from existing assets or ongoing jobs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-1628395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-271545</v>
          </cell>
          <cell r="P43">
            <v>1899940</v>
          </cell>
        </row>
        <row r="44">
          <cell r="B44">
            <v>1325</v>
          </cell>
          <cell r="C44" t="str">
            <v>Sale Of Ash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0</v>
          </cell>
          <cell r="E45">
            <v>0</v>
          </cell>
          <cell r="F45">
            <v>-235063795.59</v>
          </cell>
          <cell r="G45">
            <v>0</v>
          </cell>
          <cell r="H45">
            <v>-5498960</v>
          </cell>
          <cell r="I45">
            <v>0</v>
          </cell>
          <cell r="J45">
            <v>0</v>
          </cell>
          <cell r="K45">
            <v>-22035.004280000911</v>
          </cell>
          <cell r="L45">
            <v>-23953214.199999999</v>
          </cell>
          <cell r="M45">
            <v>-117930834.61</v>
          </cell>
          <cell r="N45">
            <v>-75501141.339999989</v>
          </cell>
          <cell r="O45">
            <v>-131855363.83000001</v>
          </cell>
          <cell r="P45">
            <v>589825344.57428002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0</v>
          </cell>
          <cell r="E46">
            <v>0</v>
          </cell>
          <cell r="F46">
            <v>-590500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-2864682.19</v>
          </cell>
          <cell r="N46">
            <v>0</v>
          </cell>
          <cell r="O46">
            <v>-120500</v>
          </cell>
          <cell r="P46">
            <v>3575682.19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-1196379</v>
          </cell>
          <cell r="P47">
            <v>1196379</v>
          </cell>
        </row>
        <row r="48">
          <cell r="B48">
            <v>1370</v>
          </cell>
          <cell r="C48" t="str">
            <v>Income on Cost Recovery Jobs Account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-86863742.059999973</v>
          </cell>
          <cell r="N48">
            <v>173989.74</v>
          </cell>
          <cell r="O48">
            <v>0</v>
          </cell>
          <cell r="P48">
            <v>86689752.319999978</v>
          </cell>
        </row>
        <row r="49">
          <cell r="B49">
            <v>1380</v>
          </cell>
          <cell r="C49" t="str">
            <v>Service Main Application Fee Account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-4596212.1899999995</v>
          </cell>
          <cell r="N49">
            <v>-3458421.82</v>
          </cell>
          <cell r="O49">
            <v>-4246167.05</v>
          </cell>
          <cell r="P49">
            <v>12300801.059999999</v>
          </cell>
        </row>
        <row r="50">
          <cell r="B50">
            <v>1385</v>
          </cell>
          <cell r="C50" t="str">
            <v>Fees collected from recovery training conducted by C.E.B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B51">
            <v>1390</v>
          </cell>
          <cell r="C51" t="str">
            <v>acturial gain or loss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>
            <v>0</v>
          </cell>
          <cell r="C52" t="str">
            <v>SUB TOTAL OF MISSELANIOUS INCOME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936283724.45428002</v>
          </cell>
        </row>
        <row r="53">
          <cell r="B53">
            <v>0</v>
          </cell>
          <cell r="C53" t="str">
            <v>TOTAL INCOME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30086117310.575161</v>
          </cell>
        </row>
        <row r="54">
          <cell r="B54">
            <v>0</v>
          </cell>
          <cell r="C54" t="str">
            <v xml:space="preserve"> PERSONNEL EXPENSES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B55">
            <v>2100</v>
          </cell>
          <cell r="C55" t="str">
            <v>Management Staff Salaries Account</v>
          </cell>
          <cell r="D55">
            <v>1661450</v>
          </cell>
          <cell r="E55">
            <v>3625906.66</v>
          </cell>
          <cell r="F55">
            <v>7004353.0800000001</v>
          </cell>
          <cell r="G55">
            <v>2988980.0100000002</v>
          </cell>
          <cell r="H55">
            <v>531351.66</v>
          </cell>
          <cell r="I55">
            <v>2392010.9900000002</v>
          </cell>
          <cell r="J55">
            <v>2844582.9</v>
          </cell>
          <cell r="K55">
            <v>3975100.16</v>
          </cell>
          <cell r="L55">
            <v>0</v>
          </cell>
          <cell r="M55">
            <v>32958186.800000004</v>
          </cell>
          <cell r="N55">
            <v>26632193.269999996</v>
          </cell>
          <cell r="O55">
            <v>14916146.990000002</v>
          </cell>
          <cell r="P55">
            <v>99530262.520000011</v>
          </cell>
        </row>
        <row r="56">
          <cell r="B56">
            <v>2110</v>
          </cell>
          <cell r="C56" t="str">
            <v>Management Staff Allowances Account</v>
          </cell>
          <cell r="D56">
            <v>1068524.1200000001</v>
          </cell>
          <cell r="E56">
            <v>324870.5</v>
          </cell>
          <cell r="F56">
            <v>2607301.0100000002</v>
          </cell>
          <cell r="G56">
            <v>318473.61</v>
          </cell>
          <cell r="H56">
            <v>64135.16</v>
          </cell>
          <cell r="I56">
            <v>800583.73</v>
          </cell>
          <cell r="J56">
            <v>895330.85000000009</v>
          </cell>
          <cell r="K56">
            <v>1443606.9800000002</v>
          </cell>
          <cell r="L56">
            <v>0</v>
          </cell>
          <cell r="M56">
            <v>6439716.1299999999</v>
          </cell>
          <cell r="N56">
            <v>4668388.1700000009</v>
          </cell>
          <cell r="O56">
            <v>3572689.72</v>
          </cell>
          <cell r="P56">
            <v>22203619.98</v>
          </cell>
        </row>
        <row r="57">
          <cell r="B57">
            <v>2120</v>
          </cell>
          <cell r="C57" t="str">
            <v>All the related expenses on Board of Directors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B58">
            <v>2200</v>
          </cell>
          <cell r="C58" t="str">
            <v>Other Staff Salaries Account</v>
          </cell>
          <cell r="D58">
            <v>1705012.68</v>
          </cell>
          <cell r="E58">
            <v>3843404.98</v>
          </cell>
          <cell r="F58">
            <v>3704378.63</v>
          </cell>
          <cell r="G58">
            <v>4175444.1199999996</v>
          </cell>
          <cell r="H58">
            <v>4380237.9399999995</v>
          </cell>
          <cell r="I58">
            <v>1601435.7599999998</v>
          </cell>
          <cell r="J58">
            <v>9090422.7599999998</v>
          </cell>
          <cell r="K58">
            <v>8470399.629999999</v>
          </cell>
          <cell r="L58">
            <v>483762.44</v>
          </cell>
          <cell r="M58">
            <v>203508172.171</v>
          </cell>
          <cell r="N58">
            <v>142387943.28999999</v>
          </cell>
          <cell r="O58">
            <v>110624081.89999999</v>
          </cell>
          <cell r="P58">
            <v>493974696.301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B60">
            <v>2300</v>
          </cell>
          <cell r="C60" t="str">
            <v>Other Staff Overtime Account</v>
          </cell>
          <cell r="D60">
            <v>733809.37000000011</v>
          </cell>
          <cell r="E60">
            <v>709267.31</v>
          </cell>
          <cell r="F60">
            <v>678052.99</v>
          </cell>
          <cell r="G60">
            <v>1153174.57</v>
          </cell>
          <cell r="H60">
            <v>1981388.43</v>
          </cell>
          <cell r="I60">
            <v>259875.7</v>
          </cell>
          <cell r="J60">
            <v>3674473.2499999995</v>
          </cell>
          <cell r="K60">
            <v>3050064.57</v>
          </cell>
          <cell r="L60">
            <v>72782.049999999988</v>
          </cell>
          <cell r="M60">
            <v>59374398.970000006</v>
          </cell>
          <cell r="N60">
            <v>62096163.069999993</v>
          </cell>
          <cell r="O60">
            <v>37420915.659999996</v>
          </cell>
          <cell r="P60">
            <v>171204365.94</v>
          </cell>
        </row>
        <row r="61">
          <cell r="B61">
            <v>2310</v>
          </cell>
          <cell r="C61" t="str">
            <v>Other Staff Allowances Account</v>
          </cell>
          <cell r="D61">
            <v>83680.75</v>
          </cell>
          <cell r="E61">
            <v>113129.03</v>
          </cell>
          <cell r="F61">
            <v>383070.48</v>
          </cell>
          <cell r="G61">
            <v>145484.23000000001</v>
          </cell>
          <cell r="H61">
            <v>229175.03</v>
          </cell>
          <cell r="I61">
            <v>77561.600000000006</v>
          </cell>
          <cell r="J61">
            <v>882923.66</v>
          </cell>
          <cell r="K61">
            <v>804072</v>
          </cell>
          <cell r="L61">
            <v>24373.11</v>
          </cell>
          <cell r="M61">
            <v>1719586.6600000001</v>
          </cell>
          <cell r="N61">
            <v>4546745.0999999996</v>
          </cell>
          <cell r="O61">
            <v>721755.3</v>
          </cell>
          <cell r="P61">
            <v>9731556.9500000011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0</v>
          </cell>
          <cell r="E64">
            <v>0</v>
          </cell>
          <cell r="F64">
            <v>1966250.52</v>
          </cell>
          <cell r="G64">
            <v>0</v>
          </cell>
          <cell r="H64">
            <v>4240183.6400000006</v>
          </cell>
          <cell r="I64">
            <v>145877.56000000003</v>
          </cell>
          <cell r="J64">
            <v>3514207.0300000003</v>
          </cell>
          <cell r="K64">
            <v>18478204.969999999</v>
          </cell>
          <cell r="L64">
            <v>445753.46</v>
          </cell>
          <cell r="M64">
            <v>214827060.18100005</v>
          </cell>
          <cell r="N64">
            <v>145495024.03999999</v>
          </cell>
          <cell r="O64">
            <v>157560181.84999999</v>
          </cell>
          <cell r="P64">
            <v>546672743.25100005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0</v>
          </cell>
          <cell r="E67">
            <v>0</v>
          </cell>
          <cell r="F67">
            <v>460292.11</v>
          </cell>
          <cell r="G67">
            <v>0</v>
          </cell>
          <cell r="H67">
            <v>1927597.27</v>
          </cell>
          <cell r="I67">
            <v>25590.449999999997</v>
          </cell>
          <cell r="J67">
            <v>1703965.03</v>
          </cell>
          <cell r="K67">
            <v>6952830.4200000009</v>
          </cell>
          <cell r="L67">
            <v>73567.570000000007</v>
          </cell>
          <cell r="M67">
            <v>75535023.679999992</v>
          </cell>
          <cell r="N67">
            <v>57660095.700000003</v>
          </cell>
          <cell r="O67">
            <v>38752731.100000001</v>
          </cell>
          <cell r="P67">
            <v>183091693.33000001</v>
          </cell>
        </row>
        <row r="68">
          <cell r="B68">
            <v>2334</v>
          </cell>
          <cell r="C68" t="str">
            <v>Contract Employee Cost Account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94587639.26000002</v>
          </cell>
          <cell r="N68">
            <v>29752858.540000003</v>
          </cell>
          <cell r="O68">
            <v>11258644.530000001</v>
          </cell>
          <cell r="P68">
            <v>135599142.33000004</v>
          </cell>
        </row>
        <row r="69">
          <cell r="B69">
            <v>2340</v>
          </cell>
          <cell r="C69" t="str">
            <v>Labor Rate Variance Account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-11955500.299999999</v>
          </cell>
          <cell r="K69">
            <v>-11102928.199999999</v>
          </cell>
          <cell r="L69">
            <v>0</v>
          </cell>
          <cell r="M69">
            <v>-104366513.67999999</v>
          </cell>
          <cell r="N69">
            <v>-54069683.43</v>
          </cell>
          <cell r="O69">
            <v>-58199194.019999996</v>
          </cell>
          <cell r="P69">
            <v>-239693819.63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57180.5</v>
          </cell>
          <cell r="E70">
            <v>234289.35000000003</v>
          </cell>
          <cell r="F70">
            <v>36077.25</v>
          </cell>
          <cell r="G70">
            <v>0</v>
          </cell>
          <cell r="H70">
            <v>0</v>
          </cell>
          <cell r="I70">
            <v>5044.45</v>
          </cell>
          <cell r="J70">
            <v>34571.399999999994</v>
          </cell>
          <cell r="K70">
            <v>109278.05</v>
          </cell>
          <cell r="L70">
            <v>0</v>
          </cell>
          <cell r="M70">
            <v>849445.54999999993</v>
          </cell>
          <cell r="N70">
            <v>1461164.3499999996</v>
          </cell>
          <cell r="O70">
            <v>542922.55000000005</v>
          </cell>
          <cell r="P70">
            <v>3329973.4499999993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13505.2</v>
          </cell>
          <cell r="E71">
            <v>13168.29</v>
          </cell>
          <cell r="F71">
            <v>29678.13</v>
          </cell>
          <cell r="G71">
            <v>23795.440000000002</v>
          </cell>
          <cell r="H71">
            <v>152225.96999999997</v>
          </cell>
          <cell r="I71">
            <v>6705.8700000000008</v>
          </cell>
          <cell r="J71">
            <v>326680.45</v>
          </cell>
          <cell r="K71">
            <v>310316.89999999997</v>
          </cell>
          <cell r="L71">
            <v>1648.85</v>
          </cell>
          <cell r="M71">
            <v>5614213.9600000009</v>
          </cell>
          <cell r="N71">
            <v>4803731.95</v>
          </cell>
          <cell r="O71">
            <v>11068585.120000001</v>
          </cell>
          <cell r="P71">
            <v>22364256.130000003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2638941</v>
          </cell>
          <cell r="P72">
            <v>2638941</v>
          </cell>
        </row>
        <row r="73">
          <cell r="B73">
            <v>2500</v>
          </cell>
          <cell r="C73" t="str">
            <v>Bonus Account</v>
          </cell>
          <cell r="D73">
            <v>2480</v>
          </cell>
          <cell r="E73">
            <v>113916.49</v>
          </cell>
          <cell r="F73">
            <v>38668</v>
          </cell>
          <cell r="G73">
            <v>30425</v>
          </cell>
          <cell r="H73">
            <v>7345</v>
          </cell>
          <cell r="I73">
            <v>11362</v>
          </cell>
          <cell r="J73">
            <v>45320.06</v>
          </cell>
          <cell r="K73">
            <v>15504</v>
          </cell>
          <cell r="L73">
            <v>5655</v>
          </cell>
          <cell r="M73">
            <v>3700</v>
          </cell>
          <cell r="N73">
            <v>528576.6</v>
          </cell>
          <cell r="O73">
            <v>465197.23</v>
          </cell>
          <cell r="P73">
            <v>1268149.3799999999</v>
          </cell>
        </row>
        <row r="74">
          <cell r="B74">
            <v>2510</v>
          </cell>
          <cell r="C74" t="str">
            <v>Incentive for Meter Readers Account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524968</v>
          </cell>
          <cell r="N74">
            <v>633350</v>
          </cell>
          <cell r="O74">
            <v>49900</v>
          </cell>
          <cell r="P74">
            <v>1208218</v>
          </cell>
        </row>
        <row r="75">
          <cell r="B75">
            <v>2520</v>
          </cell>
          <cell r="C75" t="str">
            <v>Gratuity Payment Account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278547.91999999993</v>
          </cell>
          <cell r="N75">
            <v>2710902.5</v>
          </cell>
          <cell r="O75">
            <v>359749.99000000005</v>
          </cell>
          <cell r="P75">
            <v>3349200.41</v>
          </cell>
        </row>
        <row r="76">
          <cell r="B76">
            <v>2530</v>
          </cell>
          <cell r="C76" t="str">
            <v>Non Sick Leave Incentive Account</v>
          </cell>
          <cell r="D76">
            <v>2480</v>
          </cell>
          <cell r="E76">
            <v>152881.13</v>
          </cell>
          <cell r="F76">
            <v>642.49</v>
          </cell>
          <cell r="G76">
            <v>4850</v>
          </cell>
          <cell r="H76">
            <v>6395</v>
          </cell>
          <cell r="I76">
            <v>11362</v>
          </cell>
          <cell r="J76">
            <v>5511.42</v>
          </cell>
          <cell r="K76">
            <v>13769</v>
          </cell>
          <cell r="L76">
            <v>0</v>
          </cell>
          <cell r="M76">
            <v>0</v>
          </cell>
          <cell r="N76">
            <v>413376.28000000009</v>
          </cell>
          <cell r="O76">
            <v>129838.87999999999</v>
          </cell>
          <cell r="P76">
            <v>741106.20000000007</v>
          </cell>
        </row>
        <row r="77">
          <cell r="B77">
            <v>2540</v>
          </cell>
          <cell r="C77" t="str">
            <v>Allowances to Trainees Account</v>
          </cell>
          <cell r="D77">
            <v>0</v>
          </cell>
          <cell r="E77">
            <v>175225</v>
          </cell>
          <cell r="F77">
            <v>0</v>
          </cell>
          <cell r="G77">
            <v>26550</v>
          </cell>
          <cell r="H77">
            <v>0</v>
          </cell>
          <cell r="I77">
            <v>0</v>
          </cell>
          <cell r="J77">
            <v>23850</v>
          </cell>
          <cell r="K77">
            <v>0</v>
          </cell>
          <cell r="L77">
            <v>0</v>
          </cell>
          <cell r="M77">
            <v>6333113.4199999999</v>
          </cell>
          <cell r="N77">
            <v>2216917.02</v>
          </cell>
          <cell r="O77">
            <v>1410925</v>
          </cell>
          <cell r="P77">
            <v>10186580.439999999</v>
          </cell>
        </row>
        <row r="78">
          <cell r="B78">
            <v>2550</v>
          </cell>
          <cell r="C78" t="str">
            <v>Compensation to CEB Employees Account</v>
          </cell>
          <cell r="D78">
            <v>0</v>
          </cell>
          <cell r="E78">
            <v>222600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788460</v>
          </cell>
          <cell r="N78">
            <v>2164500</v>
          </cell>
          <cell r="O78">
            <v>0</v>
          </cell>
          <cell r="P78">
            <v>3175560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132000</v>
          </cell>
          <cell r="E79">
            <v>31500</v>
          </cell>
          <cell r="F79">
            <v>0</v>
          </cell>
          <cell r="G79">
            <v>66000</v>
          </cell>
          <cell r="H79">
            <v>0</v>
          </cell>
          <cell r="I79">
            <v>24000</v>
          </cell>
          <cell r="J79">
            <v>0</v>
          </cell>
          <cell r="K79">
            <v>0</v>
          </cell>
          <cell r="L79">
            <v>0</v>
          </cell>
          <cell r="M79">
            <v>227599.2</v>
          </cell>
          <cell r="N79">
            <v>13000</v>
          </cell>
          <cell r="O79">
            <v>0</v>
          </cell>
          <cell r="P79">
            <v>494099.20000000001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0</v>
          </cell>
          <cell r="E82">
            <v>0</v>
          </cell>
          <cell r="F82">
            <v>2740</v>
          </cell>
          <cell r="G82">
            <v>0</v>
          </cell>
          <cell r="H82">
            <v>10420</v>
          </cell>
          <cell r="I82">
            <v>6100</v>
          </cell>
          <cell r="J82">
            <v>7920</v>
          </cell>
          <cell r="K82">
            <v>0</v>
          </cell>
          <cell r="L82">
            <v>0</v>
          </cell>
          <cell r="M82">
            <v>91390</v>
          </cell>
          <cell r="N82">
            <v>94570</v>
          </cell>
          <cell r="O82">
            <v>133165</v>
          </cell>
          <cell r="P82">
            <v>346305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B84">
            <v>2620</v>
          </cell>
          <cell r="C84" t="str">
            <v>Fees to Professional Institutions Account</v>
          </cell>
          <cell r="D84">
            <v>2240</v>
          </cell>
          <cell r="E84">
            <v>11000</v>
          </cell>
          <cell r="F84">
            <v>80215.709999999992</v>
          </cell>
          <cell r="G84">
            <v>16272</v>
          </cell>
          <cell r="H84">
            <v>3360</v>
          </cell>
          <cell r="I84">
            <v>17472</v>
          </cell>
          <cell r="J84">
            <v>7328</v>
          </cell>
          <cell r="K84">
            <v>41898.19</v>
          </cell>
          <cell r="L84">
            <v>0</v>
          </cell>
          <cell r="M84">
            <v>8800</v>
          </cell>
          <cell r="N84">
            <v>101599.05</v>
          </cell>
          <cell r="O84">
            <v>25984</v>
          </cell>
          <cell r="P84">
            <v>316168.95</v>
          </cell>
        </row>
        <row r="85">
          <cell r="B85">
            <v>2630</v>
          </cell>
          <cell r="C85" t="str">
            <v>Staff Welfare Account</v>
          </cell>
          <cell r="D85">
            <v>0</v>
          </cell>
          <cell r="E85">
            <v>0</v>
          </cell>
          <cell r="F85">
            <v>720</v>
          </cell>
          <cell r="G85">
            <v>0</v>
          </cell>
          <cell r="H85">
            <v>0</v>
          </cell>
          <cell r="I85">
            <v>0</v>
          </cell>
          <cell r="J85">
            <v>100</v>
          </cell>
          <cell r="K85">
            <v>0</v>
          </cell>
          <cell r="L85">
            <v>0</v>
          </cell>
          <cell r="M85">
            <v>540</v>
          </cell>
          <cell r="N85">
            <v>14526.8</v>
          </cell>
          <cell r="O85">
            <v>289</v>
          </cell>
          <cell r="P85">
            <v>16175.8</v>
          </cell>
        </row>
        <row r="86">
          <cell r="B86">
            <v>2631</v>
          </cell>
          <cell r="C86" t="str">
            <v>Staff Welfare  - Medical Expenses Account</v>
          </cell>
          <cell r="D86">
            <v>0</v>
          </cell>
          <cell r="E86">
            <v>1000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4500</v>
          </cell>
          <cell r="O86">
            <v>1940</v>
          </cell>
          <cell r="P86">
            <v>7440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730</v>
          </cell>
          <cell r="O87">
            <v>1100</v>
          </cell>
          <cell r="P87">
            <v>1830</v>
          </cell>
        </row>
        <row r="88">
          <cell r="B88">
            <v>2635</v>
          </cell>
          <cell r="C88" t="str">
            <v>Executive Officers Mobile Allowance Account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103228.04</v>
          </cell>
          <cell r="E89">
            <v>333000.01999999996</v>
          </cell>
          <cell r="F89">
            <v>222613.78</v>
          </cell>
          <cell r="G89">
            <v>378864.35000000003</v>
          </cell>
          <cell r="H89">
            <v>350816</v>
          </cell>
          <cell r="I89">
            <v>231212.82</v>
          </cell>
          <cell r="J89">
            <v>344602.87</v>
          </cell>
          <cell r="K89">
            <v>514794.85</v>
          </cell>
          <cell r="L89">
            <v>0</v>
          </cell>
          <cell r="M89">
            <v>10514425.655999999</v>
          </cell>
          <cell r="N89">
            <v>11315062.889999999</v>
          </cell>
          <cell r="O89">
            <v>5929336.6799999997</v>
          </cell>
          <cell r="P89">
            <v>30237957.956</v>
          </cell>
        </row>
        <row r="90">
          <cell r="B90">
            <v>2641</v>
          </cell>
          <cell r="C90" t="str">
            <v>Medical Expenses  - Out door Account</v>
          </cell>
          <cell r="D90">
            <v>80529.070000000007</v>
          </cell>
          <cell r="E90">
            <v>285904.53999999998</v>
          </cell>
          <cell r="F90">
            <v>298646.81</v>
          </cell>
          <cell r="G90">
            <v>204068.4</v>
          </cell>
          <cell r="H90">
            <v>226258.22999999998</v>
          </cell>
          <cell r="I90">
            <v>104772</v>
          </cell>
          <cell r="J90">
            <v>652558.32999999996</v>
          </cell>
          <cell r="K90">
            <v>646825.06999999995</v>
          </cell>
          <cell r="L90">
            <v>67581</v>
          </cell>
          <cell r="M90">
            <v>9994714.8000000007</v>
          </cell>
          <cell r="N90">
            <v>7372856.5</v>
          </cell>
          <cell r="O90">
            <v>5265300.2300000004</v>
          </cell>
          <cell r="P90">
            <v>25200014.98</v>
          </cell>
        </row>
        <row r="91">
          <cell r="B91">
            <v>2650</v>
          </cell>
          <cell r="C91" t="str">
            <v>Uniforms &amp; Protective Clothing Account</v>
          </cell>
          <cell r="D91">
            <v>28557.5</v>
          </cell>
          <cell r="E91">
            <v>8255</v>
          </cell>
          <cell r="F91">
            <v>12310</v>
          </cell>
          <cell r="G91">
            <v>10810</v>
          </cell>
          <cell r="H91">
            <v>15825.05</v>
          </cell>
          <cell r="I91">
            <v>0</v>
          </cell>
          <cell r="J91">
            <v>0</v>
          </cell>
          <cell r="K91">
            <v>0</v>
          </cell>
          <cell r="L91">
            <v>1680</v>
          </cell>
          <cell r="M91">
            <v>2402939.7000000002</v>
          </cell>
          <cell r="N91">
            <v>2110704.1</v>
          </cell>
          <cell r="O91">
            <v>1513980.1400000001</v>
          </cell>
          <cell r="P91">
            <v>6105061.4900000002</v>
          </cell>
        </row>
        <row r="92">
          <cell r="B92">
            <v>2660</v>
          </cell>
          <cell r="C92" t="str">
            <v>Reimbursement of loan Interest Account</v>
          </cell>
          <cell r="D92">
            <v>700100.60000000009</v>
          </cell>
          <cell r="E92">
            <v>1475956.35</v>
          </cell>
          <cell r="F92">
            <v>1363803.2699999998</v>
          </cell>
          <cell r="G92">
            <v>1118402.95</v>
          </cell>
          <cell r="H92">
            <v>1618393.1900000002</v>
          </cell>
          <cell r="I92">
            <v>516046.11999999994</v>
          </cell>
          <cell r="J92">
            <v>2555308.29</v>
          </cell>
          <cell r="K92">
            <v>1805320.74</v>
          </cell>
          <cell r="L92">
            <v>95978.53</v>
          </cell>
          <cell r="M92">
            <v>53342885.289999999</v>
          </cell>
          <cell r="N92">
            <v>46959192.830000006</v>
          </cell>
          <cell r="O92">
            <v>24320016.940000001</v>
          </cell>
          <cell r="P92">
            <v>135871405.09999999</v>
          </cell>
        </row>
        <row r="93">
          <cell r="B93">
            <v>2670</v>
          </cell>
          <cell r="C93" t="str">
            <v>PAYE Tax  Account</v>
          </cell>
          <cell r="D93">
            <v>0</v>
          </cell>
          <cell r="E93">
            <v>4061192.85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12917568.490000002</v>
          </cell>
          <cell r="N93">
            <v>9603299.8399999999</v>
          </cell>
          <cell r="O93">
            <v>3247038.5300000003</v>
          </cell>
          <cell r="P93">
            <v>29829099.710000005</v>
          </cell>
        </row>
        <row r="94">
          <cell r="B94">
            <v>2680</v>
          </cell>
          <cell r="C94" t="str">
            <v>CEB Pension Fund Account</v>
          </cell>
          <cell r="D94">
            <v>288228.19999999995</v>
          </cell>
          <cell r="E94">
            <v>639226.52</v>
          </cell>
          <cell r="F94">
            <v>1068352.3500000001</v>
          </cell>
          <cell r="G94">
            <v>592071.04</v>
          </cell>
          <cell r="H94">
            <v>749538.6100000001</v>
          </cell>
          <cell r="I94">
            <v>353693.71</v>
          </cell>
          <cell r="J94">
            <v>2391272.81</v>
          </cell>
          <cell r="K94">
            <v>2427368.15</v>
          </cell>
          <cell r="L94">
            <v>71830.87</v>
          </cell>
          <cell r="M94">
            <v>29593194.669999994</v>
          </cell>
          <cell r="N94">
            <v>24121147.060000002</v>
          </cell>
          <cell r="O94">
            <v>19252615.619999997</v>
          </cell>
          <cell r="P94">
            <v>81548539.609999985</v>
          </cell>
        </row>
        <row r="95">
          <cell r="B95">
            <v>2681</v>
          </cell>
          <cell r="C95" t="str">
            <v>Pension to EXDGEU Account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B96">
            <v>2700</v>
          </cell>
          <cell r="C96" t="str">
            <v>CEB Employee Trust Fund Account</v>
          </cell>
          <cell r="D96">
            <v>108085.56999999999</v>
          </cell>
          <cell r="E96">
            <v>239709.89</v>
          </cell>
          <cell r="F96">
            <v>400632.12</v>
          </cell>
          <cell r="G96">
            <v>222026.62</v>
          </cell>
          <cell r="H96">
            <v>281076.96999999997</v>
          </cell>
          <cell r="I96">
            <v>132635.15000000002</v>
          </cell>
          <cell r="J96">
            <v>896727.54</v>
          </cell>
          <cell r="K96">
            <v>910263.23</v>
          </cell>
          <cell r="L96">
            <v>16350.87</v>
          </cell>
          <cell r="M96">
            <v>11168579.700000003</v>
          </cell>
          <cell r="N96">
            <v>9052578.4900000002</v>
          </cell>
          <cell r="O96">
            <v>7249968.6400000006</v>
          </cell>
          <cell r="P96">
            <v>30678634.790000007</v>
          </cell>
        </row>
        <row r="97">
          <cell r="B97">
            <v>2710</v>
          </cell>
          <cell r="C97" t="str">
            <v>CEB Provident Fund Account</v>
          </cell>
          <cell r="D97">
            <v>540427.85</v>
          </cell>
          <cell r="E97">
            <v>1248549.52</v>
          </cell>
          <cell r="F97">
            <v>2003160.67</v>
          </cell>
          <cell r="G97">
            <v>1110133.1800000002</v>
          </cell>
          <cell r="H97">
            <v>1405384.8800000001</v>
          </cell>
          <cell r="I97">
            <v>663175.73</v>
          </cell>
          <cell r="J97">
            <v>4483636.93</v>
          </cell>
          <cell r="K97">
            <v>4551315.55</v>
          </cell>
          <cell r="L97">
            <v>145268.60999999999</v>
          </cell>
          <cell r="M97">
            <v>55765379.189999983</v>
          </cell>
          <cell r="N97">
            <v>45255500.939999998</v>
          </cell>
          <cell r="O97">
            <v>36205456.240000002</v>
          </cell>
          <cell r="P97">
            <v>153377389.28999999</v>
          </cell>
        </row>
        <row r="98">
          <cell r="B98">
            <v>0</v>
          </cell>
          <cell r="C98" t="str">
            <v>personel cost on pension fund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B99">
            <v>0</v>
          </cell>
          <cell r="C99" t="str">
            <v>PERSONNEL EXPENSES - SUB TOTAL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1964606367.858</v>
          </cell>
        </row>
        <row r="100">
          <cell r="B100">
            <v>0</v>
          </cell>
          <cell r="C100" t="str">
            <v xml:space="preserve"> MATERIAL COST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5817230199.1800003</v>
          </cell>
          <cell r="N104">
            <v>12802663441.82</v>
          </cell>
          <cell r="O104">
            <v>3452375163.2800002</v>
          </cell>
          <cell r="P104">
            <v>22072268804.279999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-30500.15</v>
          </cell>
          <cell r="L110">
            <v>0</v>
          </cell>
          <cell r="M110">
            <v>302615072.62941998</v>
          </cell>
          <cell r="N110">
            <v>140276151.27000001</v>
          </cell>
          <cell r="O110">
            <v>53369411.839999996</v>
          </cell>
          <cell r="P110">
            <v>496230135.58942002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140</v>
          </cell>
          <cell r="N114">
            <v>30199808.710000001</v>
          </cell>
          <cell r="O114">
            <v>0</v>
          </cell>
          <cell r="P114">
            <v>30199948.710000001</v>
          </cell>
        </row>
        <row r="115">
          <cell r="B115">
            <v>3212</v>
          </cell>
          <cell r="C115" t="str">
            <v>Expenses incurred on the maintenance and hiring of Tug Boats and Barges in coal transport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</row>
        <row r="117">
          <cell r="B117">
            <v>3225</v>
          </cell>
          <cell r="C117" t="str">
            <v>Fixing of Boundary Meters Account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B118">
            <v>3230</v>
          </cell>
          <cell r="C118" t="str">
            <v>Consumables Account</v>
          </cell>
          <cell r="D118">
            <v>0</v>
          </cell>
          <cell r="E118">
            <v>-21580</v>
          </cell>
          <cell r="F118">
            <v>0</v>
          </cell>
          <cell r="G118">
            <v>0</v>
          </cell>
          <cell r="H118">
            <v>484088.64</v>
          </cell>
          <cell r="I118">
            <v>0</v>
          </cell>
          <cell r="J118">
            <v>41572</v>
          </cell>
          <cell r="K118">
            <v>0</v>
          </cell>
          <cell r="L118">
            <v>0</v>
          </cell>
          <cell r="M118">
            <v>10425</v>
          </cell>
          <cell r="N118">
            <v>0</v>
          </cell>
          <cell r="O118">
            <v>27328</v>
          </cell>
          <cell r="P118">
            <v>541833.64</v>
          </cell>
        </row>
        <row r="119">
          <cell r="B119">
            <v>3300</v>
          </cell>
          <cell r="C119" t="str">
            <v>Loose Tools Account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9607.5</v>
          </cell>
          <cell r="I119">
            <v>0</v>
          </cell>
          <cell r="J119">
            <v>322293.3</v>
          </cell>
          <cell r="K119">
            <v>0</v>
          </cell>
          <cell r="L119">
            <v>0</v>
          </cell>
          <cell r="M119">
            <v>17091809.769999996</v>
          </cell>
          <cell r="N119">
            <v>6230339.6699999999</v>
          </cell>
          <cell r="O119">
            <v>6687038</v>
          </cell>
          <cell r="P119">
            <v>30341088.239999995</v>
          </cell>
        </row>
        <row r="120">
          <cell r="B120">
            <v>3410</v>
          </cell>
          <cell r="C120" t="str">
            <v>Stores Discrepancies Account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0</v>
          </cell>
          <cell r="E122">
            <v>0</v>
          </cell>
          <cell r="F122">
            <v>3710125.98</v>
          </cell>
          <cell r="G122">
            <v>0</v>
          </cell>
          <cell r="H122">
            <v>19403372.18</v>
          </cell>
          <cell r="I122">
            <v>0</v>
          </cell>
          <cell r="J122">
            <v>0</v>
          </cell>
          <cell r="K122">
            <v>0</v>
          </cell>
          <cell r="L122">
            <v>39767.300000000003</v>
          </cell>
          <cell r="M122">
            <v>0</v>
          </cell>
          <cell r="N122">
            <v>9087572.3399999999</v>
          </cell>
          <cell r="O122">
            <v>1161127.8</v>
          </cell>
          <cell r="P122">
            <v>33401965.600000001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</row>
        <row r="125">
          <cell r="B125">
            <v>0</v>
          </cell>
          <cell r="C125" t="str">
            <v>MATERIAL COST - SUB TOTAL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22662983776.059418</v>
          </cell>
        </row>
        <row r="126">
          <cell r="B126">
            <v>0</v>
          </cell>
          <cell r="C126" t="str">
            <v>ACCOMMODATION EXPENSES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</row>
        <row r="127">
          <cell r="B127">
            <v>4100</v>
          </cell>
          <cell r="C127" t="str">
            <v>Housing Rent and Rates Account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120320.25</v>
          </cell>
          <cell r="I127">
            <v>172500</v>
          </cell>
          <cell r="J127">
            <v>90885</v>
          </cell>
          <cell r="K127">
            <v>765460</v>
          </cell>
          <cell r="L127">
            <v>0</v>
          </cell>
          <cell r="M127">
            <v>8996982.0800000001</v>
          </cell>
          <cell r="N127">
            <v>5033162.0500000007</v>
          </cell>
          <cell r="O127">
            <v>2569642.94</v>
          </cell>
          <cell r="P127">
            <v>17748952.32</v>
          </cell>
        </row>
        <row r="128">
          <cell r="B128">
            <v>4110</v>
          </cell>
          <cell r="C128" t="str">
            <v>Building Maintenance Account</v>
          </cell>
          <cell r="D128">
            <v>226427.5</v>
          </cell>
          <cell r="E128">
            <v>11680</v>
          </cell>
          <cell r="F128">
            <v>882668.36</v>
          </cell>
          <cell r="G128">
            <v>6374.0599999999995</v>
          </cell>
          <cell r="H128">
            <v>972728.45</v>
          </cell>
          <cell r="I128">
            <v>680185.7</v>
          </cell>
          <cell r="J128">
            <v>32984</v>
          </cell>
          <cell r="K128">
            <v>74108.5</v>
          </cell>
          <cell r="L128">
            <v>330847.78000000003</v>
          </cell>
          <cell r="M128">
            <v>22257199.16</v>
          </cell>
          <cell r="N128">
            <v>12837881.310000002</v>
          </cell>
          <cell r="O128">
            <v>4630454.4099999992</v>
          </cell>
          <cell r="P128">
            <v>42943539.230000004</v>
          </cell>
        </row>
        <row r="129">
          <cell r="B129">
            <v>4120</v>
          </cell>
          <cell r="C129" t="str">
            <v>Circuit Bungalow Maintenance Account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728720.66999999993</v>
          </cell>
          <cell r="N129">
            <v>0</v>
          </cell>
          <cell r="O129">
            <v>581893.41</v>
          </cell>
          <cell r="P129">
            <v>1310614.08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36960</v>
          </cell>
          <cell r="E130">
            <v>197441.48</v>
          </cell>
          <cell r="F130">
            <v>14336</v>
          </cell>
          <cell r="G130">
            <v>10864</v>
          </cell>
          <cell r="H130">
            <v>161997.5</v>
          </cell>
          <cell r="I130">
            <v>0</v>
          </cell>
          <cell r="J130">
            <v>727886.5</v>
          </cell>
          <cell r="K130">
            <v>453551.64</v>
          </cell>
          <cell r="L130">
            <v>5082.5</v>
          </cell>
          <cell r="M130">
            <v>7641489.7999999998</v>
          </cell>
          <cell r="N130">
            <v>1661617.66</v>
          </cell>
          <cell r="O130">
            <v>2137838.02</v>
          </cell>
          <cell r="P130">
            <v>13049065.1</v>
          </cell>
        </row>
        <row r="131">
          <cell r="B131">
            <v>4300</v>
          </cell>
          <cell r="C131" t="str">
            <v>Electricity  Consumption Account</v>
          </cell>
          <cell r="D131">
            <v>0</v>
          </cell>
          <cell r="E131">
            <v>0</v>
          </cell>
          <cell r="F131">
            <v>149420.65</v>
          </cell>
          <cell r="G131">
            <v>0</v>
          </cell>
          <cell r="H131">
            <v>607888.77</v>
          </cell>
          <cell r="I131">
            <v>96803.15</v>
          </cell>
          <cell r="J131">
            <v>36945.670000000006</v>
          </cell>
          <cell r="K131">
            <v>186219.25</v>
          </cell>
          <cell r="L131">
            <v>313040.8</v>
          </cell>
          <cell r="M131">
            <v>10898352.629999997</v>
          </cell>
          <cell r="N131">
            <v>6927254.0300000003</v>
          </cell>
          <cell r="O131">
            <v>2977349.1900000004</v>
          </cell>
          <cell r="P131">
            <v>22193274.140000001</v>
          </cell>
        </row>
        <row r="132">
          <cell r="B132">
            <v>4400</v>
          </cell>
          <cell r="C132" t="str">
            <v>Water Supply Charges Account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43037.099999999991</v>
          </cell>
          <cell r="J132">
            <v>52274.540000000008</v>
          </cell>
          <cell r="K132">
            <v>45528</v>
          </cell>
          <cell r="L132">
            <v>0</v>
          </cell>
          <cell r="M132">
            <v>2476776.61</v>
          </cell>
          <cell r="N132">
            <v>2042183.4099999997</v>
          </cell>
          <cell r="O132">
            <v>1398673.3900000001</v>
          </cell>
          <cell r="P132">
            <v>6058473.0500000007</v>
          </cell>
        </row>
        <row r="133">
          <cell r="B133">
            <v>0</v>
          </cell>
          <cell r="C133" t="str">
            <v>ACCOMMODATION EXPENSES - SUB TOTAL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103303917.92</v>
          </cell>
        </row>
        <row r="134">
          <cell r="B134">
            <v>0</v>
          </cell>
          <cell r="C134" t="str">
            <v>TRANSPORT &amp; COMMUNICATION EXPENSES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7262</v>
          </cell>
          <cell r="E135">
            <v>7874.25</v>
          </cell>
          <cell r="F135">
            <v>90273.25</v>
          </cell>
          <cell r="G135">
            <v>26091.25</v>
          </cell>
          <cell r="H135">
            <v>497183.25</v>
          </cell>
          <cell r="I135">
            <v>36887.25</v>
          </cell>
          <cell r="J135">
            <v>3629810.3200000003</v>
          </cell>
          <cell r="K135">
            <v>3592385.25</v>
          </cell>
          <cell r="L135">
            <v>179890.25</v>
          </cell>
          <cell r="M135">
            <v>14519416.590000004</v>
          </cell>
          <cell r="N135">
            <v>10859287.810000001</v>
          </cell>
          <cell r="O135">
            <v>9661118.4299999997</v>
          </cell>
          <cell r="P135">
            <v>43107479.900000006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44041.13</v>
          </cell>
          <cell r="E137">
            <v>98094.260000000009</v>
          </cell>
          <cell r="F137">
            <v>817833.16</v>
          </cell>
          <cell r="G137">
            <v>1189108.7</v>
          </cell>
          <cell r="H137">
            <v>527643.1399999999</v>
          </cell>
          <cell r="I137">
            <v>351175</v>
          </cell>
          <cell r="J137">
            <v>1170017.9099999999</v>
          </cell>
          <cell r="K137">
            <v>1949631.08</v>
          </cell>
          <cell r="L137">
            <v>343174.32</v>
          </cell>
          <cell r="M137">
            <v>24452412.470000003</v>
          </cell>
          <cell r="N137">
            <v>13384166.539999999</v>
          </cell>
          <cell r="O137">
            <v>13564135.57</v>
          </cell>
          <cell r="P137">
            <v>57891433.280000001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380148.6</v>
          </cell>
          <cell r="E138">
            <v>354048.97</v>
          </cell>
          <cell r="F138">
            <v>1515127.06</v>
          </cell>
          <cell r="G138">
            <v>471907.51</v>
          </cell>
          <cell r="H138">
            <v>675369.67999999993</v>
          </cell>
          <cell r="I138">
            <v>673940.62</v>
          </cell>
          <cell r="J138">
            <v>1623482.9500000002</v>
          </cell>
          <cell r="K138">
            <v>2764836.15</v>
          </cell>
          <cell r="L138">
            <v>202978.65</v>
          </cell>
          <cell r="M138">
            <v>35893756.56000001</v>
          </cell>
          <cell r="N138">
            <v>17094630.949999999</v>
          </cell>
          <cell r="O138">
            <v>22436058.050000001</v>
          </cell>
          <cell r="P138">
            <v>84086285.75</v>
          </cell>
        </row>
        <row r="139">
          <cell r="B139">
            <v>5220</v>
          </cell>
          <cell r="C139" t="str">
            <v>Vehicle Hire Charges Account</v>
          </cell>
          <cell r="D139">
            <v>0</v>
          </cell>
          <cell r="E139">
            <v>0</v>
          </cell>
          <cell r="F139">
            <v>922500</v>
          </cell>
          <cell r="G139">
            <v>310100</v>
          </cell>
          <cell r="H139">
            <v>657305.74</v>
          </cell>
          <cell r="I139">
            <v>165000</v>
          </cell>
          <cell r="J139">
            <v>3878710.37</v>
          </cell>
          <cell r="K139">
            <v>4082656.49</v>
          </cell>
          <cell r="L139">
            <v>98000</v>
          </cell>
          <cell r="M139">
            <v>56770407.480000004</v>
          </cell>
          <cell r="N139">
            <v>57587489.199999996</v>
          </cell>
          <cell r="O139">
            <v>20731986.859999999</v>
          </cell>
          <cell r="P139">
            <v>145204156.13999999</v>
          </cell>
        </row>
        <row r="140">
          <cell r="B140">
            <v>5230</v>
          </cell>
          <cell r="C140" t="str">
            <v>Material Transport Charges Account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573666.54</v>
          </cell>
          <cell r="N140">
            <v>1694635.04</v>
          </cell>
          <cell r="O140">
            <v>407136</v>
          </cell>
          <cell r="P140">
            <v>2675437.58</v>
          </cell>
        </row>
        <row r="141">
          <cell r="B141">
            <v>5300</v>
          </cell>
          <cell r="C141" t="str">
            <v>Office Supplies Account</v>
          </cell>
          <cell r="D141">
            <v>69177.17</v>
          </cell>
          <cell r="E141">
            <v>448070.18000000005</v>
          </cell>
          <cell r="F141">
            <v>502479.64</v>
          </cell>
          <cell r="G141">
            <v>364695.38</v>
          </cell>
          <cell r="H141">
            <v>225820</v>
          </cell>
          <cell r="I141">
            <v>98744.11</v>
          </cell>
          <cell r="J141">
            <v>242620.77000000002</v>
          </cell>
          <cell r="K141">
            <v>330731.56</v>
          </cell>
          <cell r="L141">
            <v>25157</v>
          </cell>
          <cell r="M141">
            <v>13737939.180000002</v>
          </cell>
          <cell r="N141">
            <v>12034255.760000002</v>
          </cell>
          <cell r="O141">
            <v>6087905.2599999998</v>
          </cell>
          <cell r="P141">
            <v>34167596.010000005</v>
          </cell>
        </row>
        <row r="142">
          <cell r="B142">
            <v>5310</v>
          </cell>
          <cell r="C142" t="str">
            <v>Postage Account</v>
          </cell>
          <cell r="D142">
            <v>0</v>
          </cell>
          <cell r="E142">
            <v>17955</v>
          </cell>
          <cell r="F142">
            <v>27860</v>
          </cell>
          <cell r="G142">
            <v>28570</v>
          </cell>
          <cell r="H142">
            <v>19340</v>
          </cell>
          <cell r="I142">
            <v>2975</v>
          </cell>
          <cell r="J142">
            <v>14485</v>
          </cell>
          <cell r="K142">
            <v>22292</v>
          </cell>
          <cell r="L142">
            <v>135</v>
          </cell>
          <cell r="M142">
            <v>823613.33000000007</v>
          </cell>
          <cell r="N142">
            <v>474661</v>
          </cell>
          <cell r="O142">
            <v>593461.44999999995</v>
          </cell>
          <cell r="P142">
            <v>2025347.78</v>
          </cell>
        </row>
        <row r="143">
          <cell r="B143">
            <v>5320</v>
          </cell>
          <cell r="C143" t="str">
            <v>Telecommunications Account</v>
          </cell>
          <cell r="D143">
            <v>72761.290000000008</v>
          </cell>
          <cell r="E143">
            <v>134096.25</v>
          </cell>
          <cell r="F143">
            <v>257427.71</v>
          </cell>
          <cell r="G143">
            <v>1171639.67</v>
          </cell>
          <cell r="H143">
            <v>53798.21</v>
          </cell>
          <cell r="I143">
            <v>107826.58999999998</v>
          </cell>
          <cell r="J143">
            <v>90101.63</v>
          </cell>
          <cell r="K143">
            <v>225647.12</v>
          </cell>
          <cell r="L143">
            <v>46970.18</v>
          </cell>
          <cell r="M143">
            <v>6162499.0400000019</v>
          </cell>
          <cell r="N143">
            <v>5818526.8899999997</v>
          </cell>
          <cell r="O143">
            <v>2256559.3199999998</v>
          </cell>
          <cell r="P143">
            <v>16397853.900000002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351171.07999999996</v>
          </cell>
          <cell r="E144">
            <v>623179.71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241926.05</v>
          </cell>
          <cell r="O144">
            <v>0</v>
          </cell>
          <cell r="P144">
            <v>1216276.8399999999</v>
          </cell>
        </row>
        <row r="145">
          <cell r="B145">
            <v>5322</v>
          </cell>
          <cell r="C145" t="str">
            <v>Expenses on data communication links (VPNs, Leased Lines etc)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B146">
            <v>5323</v>
          </cell>
          <cell r="C146" t="str">
            <v>Expenses on purchase / renewal of software licenses (such as e-mail, Citrix, informix, Uniface user accounts etc.)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</row>
        <row r="147">
          <cell r="B147">
            <v>5324</v>
          </cell>
          <cell r="C147" t="str">
            <v>Expenses on maintenance of Information Technology (IT) related hardware (such as watch guard router, billing srvers, computers, printers, UPS, call center equipments etc.)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B148">
            <v>0</v>
          </cell>
          <cell r="C148" t="str">
            <v>TRANSPORT &amp; COMMUNICATION EXP. - SUB TOTAL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386771867.17999989</v>
          </cell>
        </row>
        <row r="149">
          <cell r="B149">
            <v>0</v>
          </cell>
          <cell r="C149" t="str">
            <v xml:space="preserve"> DEPRECIATION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0">
          <cell r="B150">
            <v>6000</v>
          </cell>
          <cell r="C150" t="str">
            <v>Depreciation Account</v>
          </cell>
          <cell r="D150">
            <v>1422448198.01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1422448198.01</v>
          </cell>
        </row>
        <row r="151">
          <cell r="B151">
            <v>0</v>
          </cell>
          <cell r="C151" t="str">
            <v>DEPRECIATION - SUB TOTAL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1422448198.01</v>
          </cell>
        </row>
        <row r="152">
          <cell r="B152">
            <v>0</v>
          </cell>
          <cell r="C152" t="str">
            <v xml:space="preserve"> OTHER EXPENSES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</row>
        <row r="153">
          <cell r="B153">
            <v>7100</v>
          </cell>
          <cell r="C153" t="str">
            <v>Hire and Lease Charges Account</v>
          </cell>
          <cell r="D153">
            <v>0</v>
          </cell>
          <cell r="E153">
            <v>2094130.17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49050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2143180.17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360360.01999999996</v>
          </cell>
          <cell r="I154">
            <v>0</v>
          </cell>
          <cell r="J154">
            <v>751156.62</v>
          </cell>
          <cell r="K154">
            <v>123017.14</v>
          </cell>
          <cell r="L154">
            <v>1675800</v>
          </cell>
          <cell r="M154">
            <v>20608395.809999999</v>
          </cell>
          <cell r="N154">
            <v>15984692.879999999</v>
          </cell>
          <cell r="O154">
            <v>13818324.66</v>
          </cell>
          <cell r="P154">
            <v>53321747.129999995</v>
          </cell>
        </row>
        <row r="155">
          <cell r="B155">
            <v>7211</v>
          </cell>
          <cell r="C155" t="str">
            <v>Payment to Manpower Agencies Account</v>
          </cell>
          <cell r="D155">
            <v>0</v>
          </cell>
          <cell r="E155">
            <v>760306.98999999987</v>
          </cell>
          <cell r="F155">
            <v>1300659.8099999996</v>
          </cell>
          <cell r="G155">
            <v>5428613.7599999998</v>
          </cell>
          <cell r="H155">
            <v>921029.87999999989</v>
          </cell>
          <cell r="I155">
            <v>170104.09</v>
          </cell>
          <cell r="J155">
            <v>1175289.53</v>
          </cell>
          <cell r="K155">
            <v>2122961.1399999997</v>
          </cell>
          <cell r="L155">
            <v>0</v>
          </cell>
          <cell r="M155">
            <v>78055278.312999994</v>
          </cell>
          <cell r="N155">
            <v>66308839.469999999</v>
          </cell>
          <cell r="O155">
            <v>15254872.379999999</v>
          </cell>
          <cell r="P155">
            <v>171497955.36299998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55036.800000000003</v>
          </cell>
          <cell r="N156">
            <v>0</v>
          </cell>
          <cell r="O156">
            <v>0</v>
          </cell>
          <cell r="P156">
            <v>55036.800000000003</v>
          </cell>
        </row>
        <row r="157">
          <cell r="B157">
            <v>7230</v>
          </cell>
          <cell r="C157" t="str">
            <v>Payments for RE cordinators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11000</v>
          </cell>
          <cell r="N160">
            <v>22500</v>
          </cell>
          <cell r="O160">
            <v>3785</v>
          </cell>
          <cell r="P160">
            <v>37285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512900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512900</v>
          </cell>
        </row>
        <row r="163">
          <cell r="B163">
            <v>7420</v>
          </cell>
          <cell r="C163" t="str">
            <v>Consultancy Fees Account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0</v>
          </cell>
          <cell r="E165">
            <v>0</v>
          </cell>
          <cell r="F165">
            <v>0</v>
          </cell>
          <cell r="G165">
            <v>244845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15520</v>
          </cell>
          <cell r="O165">
            <v>37880</v>
          </cell>
          <cell r="P165">
            <v>298245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0</v>
          </cell>
          <cell r="E166">
            <v>0</v>
          </cell>
          <cell r="F166">
            <v>903143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651250</v>
          </cell>
          <cell r="N166">
            <v>117750</v>
          </cell>
          <cell r="O166">
            <v>0</v>
          </cell>
          <cell r="P166">
            <v>1672143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0</v>
          </cell>
          <cell r="E168">
            <v>4680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20571.43</v>
          </cell>
          <cell r="N168">
            <v>10540</v>
          </cell>
          <cell r="O168">
            <v>0</v>
          </cell>
          <cell r="P168">
            <v>35791.43</v>
          </cell>
        </row>
        <row r="169">
          <cell r="B169">
            <v>7501</v>
          </cell>
          <cell r="C169" t="str">
            <v>Energy Saving\Conservation Account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269675.2</v>
          </cell>
          <cell r="N169">
            <v>1327961.29</v>
          </cell>
          <cell r="O169">
            <v>253205.53999999998</v>
          </cell>
          <cell r="P169">
            <v>1850842.03</v>
          </cell>
        </row>
        <row r="170">
          <cell r="B170">
            <v>7510</v>
          </cell>
          <cell r="C170" t="str">
            <v>Entertainment Account</v>
          </cell>
          <cell r="D170">
            <v>97418.400000000009</v>
          </cell>
          <cell r="E170">
            <v>10577</v>
          </cell>
          <cell r="F170">
            <v>29996.75</v>
          </cell>
          <cell r="G170">
            <v>52051.9</v>
          </cell>
          <cell r="H170">
            <v>6841.5</v>
          </cell>
          <cell r="I170">
            <v>1875</v>
          </cell>
          <cell r="J170">
            <v>26670</v>
          </cell>
          <cell r="K170">
            <v>9609</v>
          </cell>
          <cell r="L170">
            <v>0</v>
          </cell>
          <cell r="M170">
            <v>514457.88</v>
          </cell>
          <cell r="N170">
            <v>320936.05</v>
          </cell>
          <cell r="O170">
            <v>377280.38999999996</v>
          </cell>
          <cell r="P170">
            <v>1447713.8699999999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0</v>
          </cell>
          <cell r="F171">
            <v>12000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12000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196978.32</v>
          </cell>
          <cell r="I172">
            <v>0</v>
          </cell>
          <cell r="J172">
            <v>190400</v>
          </cell>
          <cell r="K172">
            <v>124350</v>
          </cell>
          <cell r="L172">
            <v>0</v>
          </cell>
          <cell r="M172">
            <v>4051956.6799999997</v>
          </cell>
          <cell r="N172">
            <v>1402601</v>
          </cell>
          <cell r="O172">
            <v>1140581.1400000001</v>
          </cell>
          <cell r="P172">
            <v>7106867.1400000006</v>
          </cell>
        </row>
        <row r="173">
          <cell r="B173">
            <v>7600</v>
          </cell>
          <cell r="C173" t="str">
            <v>Insurance Premiums Account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458416.33999999997</v>
          </cell>
          <cell r="N173">
            <v>203236.11000000002</v>
          </cell>
          <cell r="O173">
            <v>0</v>
          </cell>
          <cell r="P173">
            <v>661652.44999999995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375000</v>
          </cell>
          <cell r="O176">
            <v>837500</v>
          </cell>
          <cell r="P176">
            <v>1212500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5664525.7699999996</v>
          </cell>
          <cell r="N180">
            <v>7609745.7300000004</v>
          </cell>
          <cell r="O180">
            <v>10998253.43</v>
          </cell>
          <cell r="P180">
            <v>24272524.93</v>
          </cell>
        </row>
        <row r="181">
          <cell r="B181">
            <v>7750</v>
          </cell>
          <cell r="C181" t="str">
            <v>Repairs to Transformers Account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907839.42</v>
          </cell>
          <cell r="P181">
            <v>907839.42</v>
          </cell>
        </row>
        <row r="182">
          <cell r="B182">
            <v>7800</v>
          </cell>
          <cell r="C182" t="str">
            <v>Miscellaneous Expense Account</v>
          </cell>
          <cell r="D182">
            <v>36911.219999999979</v>
          </cell>
          <cell r="E182">
            <v>30214</v>
          </cell>
          <cell r="F182">
            <v>188470</v>
          </cell>
          <cell r="G182">
            <v>17090</v>
          </cell>
          <cell r="H182">
            <v>238329.18</v>
          </cell>
          <cell r="I182">
            <v>809</v>
          </cell>
          <cell r="J182">
            <v>2013915.9599999997</v>
          </cell>
          <cell r="K182">
            <v>240700.84999999998</v>
          </cell>
          <cell r="L182">
            <v>39029.910000000003</v>
          </cell>
          <cell r="M182">
            <v>4173667.6800000006</v>
          </cell>
          <cell r="N182">
            <v>1069986.55</v>
          </cell>
          <cell r="O182">
            <v>336530</v>
          </cell>
          <cell r="P182">
            <v>8385654.3500000006</v>
          </cell>
        </row>
        <row r="183">
          <cell r="B183">
            <v>7810</v>
          </cell>
          <cell r="C183" t="str">
            <v>Compensation to Third Parties Account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250000</v>
          </cell>
          <cell r="N183">
            <v>75966.69</v>
          </cell>
          <cell r="O183">
            <v>0</v>
          </cell>
          <cell r="P183">
            <v>325966.69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0</v>
          </cell>
          <cell r="E184">
            <v>0</v>
          </cell>
          <cell r="F184">
            <v>185936.24</v>
          </cell>
          <cell r="G184">
            <v>0</v>
          </cell>
          <cell r="H184">
            <v>183525.89</v>
          </cell>
          <cell r="I184">
            <v>0</v>
          </cell>
          <cell r="J184">
            <v>3400</v>
          </cell>
          <cell r="K184">
            <v>88923.58</v>
          </cell>
          <cell r="L184">
            <v>0</v>
          </cell>
          <cell r="M184">
            <v>9707.0000000000146</v>
          </cell>
          <cell r="N184">
            <v>911009.40999999992</v>
          </cell>
          <cell r="O184">
            <v>758617.13</v>
          </cell>
          <cell r="P184">
            <v>2141119.25</v>
          </cell>
        </row>
        <row r="185">
          <cell r="B185">
            <v>7830</v>
          </cell>
          <cell r="C185" t="str">
            <v>Way Leaves Account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13748933.850000003</v>
          </cell>
          <cell r="N185">
            <v>15114321.959999999</v>
          </cell>
          <cell r="O185">
            <v>5140620.3499999996</v>
          </cell>
          <cell r="P185">
            <v>34003876.160000004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1838754.05</v>
          </cell>
          <cell r="O186">
            <v>0</v>
          </cell>
          <cell r="P186">
            <v>1838754.05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</row>
        <row r="189">
          <cell r="B189">
            <v>7852</v>
          </cell>
          <cell r="C189" t="str">
            <v>SLFRS Adjustment Control Account- Only for 2012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</row>
        <row r="191">
          <cell r="B191">
            <v>7854</v>
          </cell>
          <cell r="C191" t="str">
            <v xml:space="preserve">Payment to resource persons and expenses related to refreshment,stationary etc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</row>
        <row r="192">
          <cell r="B192">
            <v>0</v>
          </cell>
          <cell r="C192" t="str">
            <v>OTHER EXPENSES - SUB TOTAL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313741594.23300004</v>
          </cell>
        </row>
        <row r="193">
          <cell r="B193">
            <v>0</v>
          </cell>
          <cell r="C193" t="str">
            <v>FINANCE COST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>
            <v>8100</v>
          </cell>
          <cell r="C194" t="str">
            <v>Overdraft  Interest Account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B195">
            <v>8110</v>
          </cell>
          <cell r="C195" t="str">
            <v xml:space="preserve">Long / Short Term Interest Account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</row>
        <row r="196">
          <cell r="B196">
            <v>8200</v>
          </cell>
          <cell r="C196" t="str">
            <v>Bank Charges Account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18231.43</v>
          </cell>
          <cell r="N196">
            <v>23265.5</v>
          </cell>
          <cell r="O196">
            <v>276.5</v>
          </cell>
          <cell r="P196">
            <v>41773.43</v>
          </cell>
        </row>
        <row r="197">
          <cell r="B197">
            <v>8300</v>
          </cell>
          <cell r="C197" t="str">
            <v>Exchange Rate Gain/ Losses  Account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</row>
        <row r="198">
          <cell r="B198">
            <v>8400</v>
          </cell>
          <cell r="C198" t="str">
            <v>Lease Interest Account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</row>
        <row r="199">
          <cell r="B199">
            <v>8500</v>
          </cell>
          <cell r="C199" t="str">
            <v>Project Loan Interest Account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8565912.9000000004</v>
          </cell>
          <cell r="N200">
            <v>4219208.53</v>
          </cell>
          <cell r="O200">
            <v>5452297.4699999997</v>
          </cell>
          <cell r="P200">
            <v>18237418.899999999</v>
          </cell>
        </row>
        <row r="201">
          <cell r="B201">
            <v>8700</v>
          </cell>
          <cell r="C201" t="str">
            <v>Delayed Interest on IPP Payments Account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B202">
            <v>9100</v>
          </cell>
          <cell r="C202" t="str">
            <v>Debit Tax Account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229.5</v>
          </cell>
          <cell r="N202">
            <v>0</v>
          </cell>
          <cell r="O202">
            <v>0</v>
          </cell>
          <cell r="P202">
            <v>229.5</v>
          </cell>
        </row>
        <row r="203">
          <cell r="B203">
            <v>9110</v>
          </cell>
          <cell r="C203" t="str">
            <v>Stamp Duty Account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313850</v>
          </cell>
          <cell r="O203">
            <v>28750</v>
          </cell>
          <cell r="P203">
            <v>342600</v>
          </cell>
        </row>
        <row r="204">
          <cell r="B204">
            <v>9120</v>
          </cell>
          <cell r="C204" t="str">
            <v>Write Off  of Unrecoverable Economic Service Charge Account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</row>
        <row r="205">
          <cell r="B205">
            <v>9130</v>
          </cell>
          <cell r="C205" t="str">
            <v>Income Tax Account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</row>
        <row r="206">
          <cell r="B206">
            <v>9140</v>
          </cell>
          <cell r="C206" t="str">
            <v>Other Taxes Account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</row>
        <row r="207">
          <cell r="B207">
            <v>9200</v>
          </cell>
          <cell r="C207" t="str">
            <v>CON. FUND TAX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>
            <v>9300</v>
          </cell>
          <cell r="C208" t="str">
            <v>Deferred tax expense/( income )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</sheetData>
      <sheetData sheetId="23">
        <row r="9">
          <cell r="B9">
            <v>1100</v>
          </cell>
          <cell r="C9" t="str">
            <v>Energy Sales - generation to Transmission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0</v>
          </cell>
          <cell r="E11">
            <v>0</v>
          </cell>
          <cell r="F11">
            <v>951167292.83000004</v>
          </cell>
          <cell r="G11">
            <v>5768489580.4799995</v>
          </cell>
          <cell r="H11">
            <v>1509114351.8199999</v>
          </cell>
          <cell r="I11">
            <v>8228771225.1299992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0</v>
          </cell>
          <cell r="E13">
            <v>0</v>
          </cell>
          <cell r="F13">
            <v>1374140016.5799999</v>
          </cell>
          <cell r="G13">
            <v>3416656374.29</v>
          </cell>
          <cell r="H13">
            <v>1869674506.4100001</v>
          </cell>
          <cell r="I13">
            <v>6660470897.2799997</v>
          </cell>
        </row>
        <row r="14">
          <cell r="B14">
            <v>1125</v>
          </cell>
          <cell r="C14" t="str">
            <v>Fixed charges on Electricity Bills</v>
          </cell>
          <cell r="D14">
            <v>0</v>
          </cell>
          <cell r="E14">
            <v>0</v>
          </cell>
          <cell r="F14">
            <v>225473250</v>
          </cell>
          <cell r="G14">
            <v>356137455</v>
          </cell>
          <cell r="H14">
            <v>267971430</v>
          </cell>
          <cell r="I14">
            <v>849582135</v>
          </cell>
        </row>
        <row r="15">
          <cell r="B15">
            <v>1200</v>
          </cell>
          <cell r="C15" t="str">
            <v>Fuel Surcharge Account</v>
          </cell>
          <cell r="D15">
            <v>0</v>
          </cell>
          <cell r="E15">
            <v>0</v>
          </cell>
          <cell r="F15">
            <v>457643829.81999999</v>
          </cell>
          <cell r="G15">
            <v>1475963499.55</v>
          </cell>
          <cell r="H15">
            <v>581628706.04999995</v>
          </cell>
          <cell r="I15">
            <v>2515236035.4200001</v>
          </cell>
        </row>
        <row r="16">
          <cell r="B16">
            <v>0</v>
          </cell>
          <cell r="C16" t="str">
            <v>SUB TOTAL OF TURNOVER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18254060292.830002</v>
          </cell>
        </row>
        <row r="17">
          <cell r="B17">
            <v>0</v>
          </cell>
          <cell r="C17" t="str">
            <v xml:space="preserve"> INTEREST INCOME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1400</v>
          </cell>
          <cell r="C18" t="str">
            <v>Interest on Investment Account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1420</v>
          </cell>
          <cell r="C19" t="str">
            <v>Interest on Staff Loan Account</v>
          </cell>
          <cell r="D19">
            <v>1018846.02</v>
          </cell>
          <cell r="E19">
            <v>891267.51</v>
          </cell>
          <cell r="F19">
            <v>4441764</v>
          </cell>
          <cell r="G19">
            <v>5310446.7</v>
          </cell>
          <cell r="H19">
            <v>5810540.6299999999</v>
          </cell>
          <cell r="I19">
            <v>17472864.859999999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0</v>
          </cell>
          <cell r="C21" t="str">
            <v>SUB TOTAL OF INTEREST INCOME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17472864.859999999</v>
          </cell>
        </row>
        <row r="22">
          <cell r="B22">
            <v>0</v>
          </cell>
          <cell r="C22" t="str">
            <v>DIVIDEND INCOME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1210</v>
          </cell>
          <cell r="C23" t="str">
            <v xml:space="preserve">Dividends Account  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0</v>
          </cell>
          <cell r="C24" t="str">
            <v>SUB TOTAL OF DIVIDEND INCOME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 t="str">
            <v xml:space="preserve"> OVERHEAD RECOVERIES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1330</v>
          </cell>
          <cell r="C26" t="str">
            <v>Overhead Recoveries Account</v>
          </cell>
          <cell r="D26">
            <v>55248</v>
          </cell>
          <cell r="E26">
            <v>22400241.050000001</v>
          </cell>
          <cell r="F26">
            <v>83992851.019999996</v>
          </cell>
          <cell r="G26">
            <v>51851529.18</v>
          </cell>
          <cell r="H26">
            <v>67988853.870000005</v>
          </cell>
          <cell r="I26">
            <v>226288723.12</v>
          </cell>
        </row>
        <row r="27">
          <cell r="B27">
            <v>1510</v>
          </cell>
          <cell r="C27" t="str">
            <v>Recoveries on House Rent Account</v>
          </cell>
          <cell r="D27">
            <v>22596</v>
          </cell>
          <cell r="E27">
            <v>75356.5</v>
          </cell>
          <cell r="F27">
            <v>1173847.1100000001</v>
          </cell>
          <cell r="G27">
            <v>473657.68</v>
          </cell>
          <cell r="H27">
            <v>562697.64</v>
          </cell>
          <cell r="I27">
            <v>2308154.9300000002</v>
          </cell>
        </row>
        <row r="28">
          <cell r="B28">
            <v>1520</v>
          </cell>
          <cell r="C28" t="str">
            <v>Recoveries on Telephone Account</v>
          </cell>
          <cell r="D28">
            <v>0</v>
          </cell>
          <cell r="E28">
            <v>0</v>
          </cell>
          <cell r="F28">
            <v>1500</v>
          </cell>
          <cell r="G28">
            <v>25367.02</v>
          </cell>
          <cell r="H28">
            <v>800</v>
          </cell>
          <cell r="I28">
            <v>27667.02</v>
          </cell>
        </row>
        <row r="29">
          <cell r="B29">
            <v>1530</v>
          </cell>
          <cell r="C29" t="str">
            <v>Recoveries on Use of Motor Vehicle Account</v>
          </cell>
          <cell r="D29">
            <v>0</v>
          </cell>
          <cell r="E29">
            <v>0</v>
          </cell>
          <cell r="F29">
            <v>8900</v>
          </cell>
          <cell r="G29">
            <v>0</v>
          </cell>
          <cell r="H29">
            <v>0</v>
          </cell>
          <cell r="I29">
            <v>8900</v>
          </cell>
        </row>
        <row r="30">
          <cell r="B30">
            <v>1540</v>
          </cell>
          <cell r="C30" t="str">
            <v>Recoveries on Circuit Bungalow Account</v>
          </cell>
          <cell r="D30">
            <v>0</v>
          </cell>
          <cell r="E30">
            <v>0</v>
          </cell>
          <cell r="F30">
            <v>5950</v>
          </cell>
          <cell r="G30">
            <v>0</v>
          </cell>
          <cell r="H30">
            <v>416208.85</v>
          </cell>
          <cell r="I30">
            <v>422158.85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0</v>
          </cell>
          <cell r="E31">
            <v>0</v>
          </cell>
          <cell r="F31">
            <v>1548520.69</v>
          </cell>
          <cell r="G31">
            <v>0</v>
          </cell>
          <cell r="H31">
            <v>382616.47</v>
          </cell>
          <cell r="I31">
            <v>1931137.16</v>
          </cell>
        </row>
        <row r="32">
          <cell r="B32">
            <v>0</v>
          </cell>
          <cell r="C32" t="str">
            <v>SUB TOTAL OF OVERHEAD RECOVERIES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230986741.08000001</v>
          </cell>
        </row>
        <row r="33">
          <cell r="B33">
            <v>0</v>
          </cell>
          <cell r="C33" t="str">
            <v xml:space="preserve"> PROFIT / LOSS ON DISPOSAl OF PPE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0</v>
          </cell>
          <cell r="E35">
            <v>0</v>
          </cell>
          <cell r="F35">
            <v>2910404</v>
          </cell>
          <cell r="G35">
            <v>0</v>
          </cell>
          <cell r="H35">
            <v>0</v>
          </cell>
          <cell r="I35">
            <v>2910404</v>
          </cell>
        </row>
        <row r="36">
          <cell r="B36">
            <v>0</v>
          </cell>
          <cell r="C36" t="str">
            <v>SUB TOTAL OF PROFIT / LOSS ON DISPOSAl OF PPE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2910404</v>
          </cell>
        </row>
        <row r="37">
          <cell r="B37">
            <v>0</v>
          </cell>
          <cell r="C37" t="str">
            <v xml:space="preserve"> MISSELANIOUS INCOME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B38">
            <v>1130</v>
          </cell>
          <cell r="C38" t="str">
            <v>Surcharge on Electricity Bills Account</v>
          </cell>
          <cell r="D38">
            <v>0</v>
          </cell>
          <cell r="E38">
            <v>0</v>
          </cell>
          <cell r="F38">
            <v>4510369.17</v>
          </cell>
          <cell r="G38">
            <v>18449265.440000001</v>
          </cell>
          <cell r="H38">
            <v>19326147.440000001</v>
          </cell>
          <cell r="I38">
            <v>42285782.049999997</v>
          </cell>
        </row>
        <row r="39">
          <cell r="B39">
            <v>1300</v>
          </cell>
          <cell r="C39" t="str">
            <v>Miscellaneous Income Account</v>
          </cell>
          <cell r="D39">
            <v>1543132.46</v>
          </cell>
          <cell r="E39">
            <v>1187995.04</v>
          </cell>
          <cell r="F39">
            <v>13878868.66</v>
          </cell>
          <cell r="G39">
            <v>32049118.280000001</v>
          </cell>
          <cell r="H39">
            <v>9408371.2100000009</v>
          </cell>
          <cell r="I39">
            <v>58067485.649999999</v>
          </cell>
        </row>
        <row r="40">
          <cell r="B40">
            <v>1305</v>
          </cell>
          <cell r="C40" t="str">
            <v>Samurdhi Loan Interest  Account</v>
          </cell>
          <cell r="D40">
            <v>0</v>
          </cell>
          <cell r="E40">
            <v>0</v>
          </cell>
          <cell r="F40">
            <v>1459240.15</v>
          </cell>
          <cell r="G40">
            <v>1135507.1599999999</v>
          </cell>
          <cell r="H40">
            <v>0</v>
          </cell>
          <cell r="I40">
            <v>2594747.3099999996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B42">
            <v>1315</v>
          </cell>
          <cell r="C42" t="str">
            <v>Liquidated  Damages Account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B43">
            <v>1320</v>
          </cell>
          <cell r="C43" t="str">
            <v>Materials removed from existing assets or ongoing jobs</v>
          </cell>
          <cell r="D43">
            <v>0</v>
          </cell>
          <cell r="E43">
            <v>0</v>
          </cell>
          <cell r="F43">
            <v>0</v>
          </cell>
          <cell r="G43">
            <v>301694</v>
          </cell>
          <cell r="H43">
            <v>0</v>
          </cell>
          <cell r="I43">
            <v>301694</v>
          </cell>
        </row>
        <row r="44">
          <cell r="B44">
            <v>1325</v>
          </cell>
          <cell r="C44" t="str">
            <v>Sale Of Ash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187656790.56</v>
          </cell>
          <cell r="E45">
            <v>14234756.789999999</v>
          </cell>
          <cell r="F45">
            <v>8513887.0399999991</v>
          </cell>
          <cell r="G45">
            <v>57596935.909999996</v>
          </cell>
          <cell r="H45">
            <v>70860415.969999999</v>
          </cell>
          <cell r="I45">
            <v>338862786.26999998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433500</v>
          </cell>
          <cell r="E46">
            <v>0</v>
          </cell>
          <cell r="F46">
            <v>59850</v>
          </cell>
          <cell r="G46">
            <v>0</v>
          </cell>
          <cell r="H46">
            <v>54500</v>
          </cell>
          <cell r="I46">
            <v>547850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0</v>
          </cell>
          <cell r="E47">
            <v>0</v>
          </cell>
          <cell r="F47">
            <v>10000</v>
          </cell>
          <cell r="G47">
            <v>0</v>
          </cell>
          <cell r="H47">
            <v>0</v>
          </cell>
          <cell r="I47">
            <v>10000</v>
          </cell>
        </row>
        <row r="48">
          <cell r="B48">
            <v>1370</v>
          </cell>
          <cell r="C48" t="str">
            <v>Income on Cost Recovery Jobs Account</v>
          </cell>
          <cell r="D48">
            <v>0</v>
          </cell>
          <cell r="E48">
            <v>0</v>
          </cell>
          <cell r="F48">
            <v>25616355.780000001</v>
          </cell>
          <cell r="G48">
            <v>1135326.31</v>
          </cell>
          <cell r="H48">
            <v>1909645.94</v>
          </cell>
          <cell r="I48">
            <v>28661328.030000001</v>
          </cell>
        </row>
        <row r="49">
          <cell r="B49">
            <v>1380</v>
          </cell>
          <cell r="C49" t="str">
            <v>Service Main Application Fee Account</v>
          </cell>
          <cell r="D49">
            <v>0</v>
          </cell>
          <cell r="E49">
            <v>0</v>
          </cell>
          <cell r="F49">
            <v>3641500</v>
          </cell>
          <cell r="G49">
            <v>2198000</v>
          </cell>
          <cell r="H49">
            <v>2598515</v>
          </cell>
          <cell r="I49">
            <v>8438015</v>
          </cell>
        </row>
        <row r="50">
          <cell r="B50">
            <v>1385</v>
          </cell>
          <cell r="C50" t="str">
            <v>Fees collected from recovery training conducted by C.E.B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B51">
            <v>1390</v>
          </cell>
          <cell r="C51" t="str">
            <v>acturial gain or loss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B52">
            <v>0</v>
          </cell>
          <cell r="C52" t="str">
            <v>SUB TOTAL OF MISSELANIOUS INCOME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479769688.30999994</v>
          </cell>
        </row>
        <row r="53">
          <cell r="B53">
            <v>0</v>
          </cell>
          <cell r="C53" t="str">
            <v>TOTAL INCOME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18985199991.080002</v>
          </cell>
        </row>
        <row r="54">
          <cell r="B54">
            <v>0</v>
          </cell>
          <cell r="C54" t="str">
            <v xml:space="preserve"> PERSONNEL EXPENSES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B55">
            <v>2100</v>
          </cell>
          <cell r="C55" t="str">
            <v>Management Staff Salaries Account</v>
          </cell>
          <cell r="D55">
            <v>14367506.640000001</v>
          </cell>
          <cell r="E55">
            <v>5904303.46</v>
          </cell>
          <cell r="F55">
            <v>16584842.27</v>
          </cell>
          <cell r="G55">
            <v>21574170.68</v>
          </cell>
          <cell r="H55">
            <v>14893372.390000001</v>
          </cell>
          <cell r="I55">
            <v>73324195.439999998</v>
          </cell>
        </row>
        <row r="56">
          <cell r="B56">
            <v>2110</v>
          </cell>
          <cell r="C56" t="str">
            <v>Management Staff Allowances Account</v>
          </cell>
          <cell r="D56">
            <v>5080286.42</v>
          </cell>
          <cell r="E56">
            <v>3712233.93</v>
          </cell>
          <cell r="F56">
            <v>2204932.1800000002</v>
          </cell>
          <cell r="G56">
            <v>3674778.38</v>
          </cell>
          <cell r="H56">
            <v>4079952.24</v>
          </cell>
          <cell r="I56">
            <v>18752183.149999999</v>
          </cell>
        </row>
        <row r="57">
          <cell r="B57">
            <v>2120</v>
          </cell>
          <cell r="C57" t="str">
            <v>All the related expenses on Board of Directors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B58">
            <v>2200</v>
          </cell>
          <cell r="C58" t="str">
            <v>Other Staff Salaries Account</v>
          </cell>
          <cell r="D58">
            <v>20323212.190000001</v>
          </cell>
          <cell r="E58">
            <v>10975745.300000001</v>
          </cell>
          <cell r="F58">
            <v>79621322.909999996</v>
          </cell>
          <cell r="G58">
            <v>103729619.04000001</v>
          </cell>
          <cell r="H58">
            <v>111282007.25</v>
          </cell>
          <cell r="I58">
            <v>325931906.69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24078.18</v>
          </cell>
          <cell r="I59">
            <v>24078.18</v>
          </cell>
        </row>
        <row r="60">
          <cell r="B60">
            <v>2300</v>
          </cell>
          <cell r="C60" t="str">
            <v>Other Staff Overtime Account</v>
          </cell>
          <cell r="D60">
            <v>5476035.9800000004</v>
          </cell>
          <cell r="E60">
            <v>3945280.14</v>
          </cell>
          <cell r="F60">
            <v>25643797.399999999</v>
          </cell>
          <cell r="G60">
            <v>40842096.189999998</v>
          </cell>
          <cell r="H60">
            <v>37287560.560000002</v>
          </cell>
          <cell r="I60">
            <v>113194770.27</v>
          </cell>
        </row>
        <row r="61">
          <cell r="B61">
            <v>2310</v>
          </cell>
          <cell r="C61" t="str">
            <v>Other Staff Allowances Account</v>
          </cell>
          <cell r="D61">
            <v>982585.28</v>
          </cell>
          <cell r="E61">
            <v>1262907.0900000001</v>
          </cell>
          <cell r="F61">
            <v>5597772.6699999999</v>
          </cell>
          <cell r="G61">
            <v>3734348.08</v>
          </cell>
          <cell r="H61">
            <v>7306344.5700000003</v>
          </cell>
          <cell r="I61">
            <v>18883957.690000001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0</v>
          </cell>
          <cell r="E64">
            <v>8070195</v>
          </cell>
          <cell r="F64">
            <v>84081827.370000005</v>
          </cell>
          <cell r="G64">
            <v>94139956.310000002</v>
          </cell>
          <cell r="H64">
            <v>114294008.39</v>
          </cell>
          <cell r="I64">
            <v>300585987.06999999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0</v>
          </cell>
          <cell r="E67">
            <v>3040083</v>
          </cell>
          <cell r="F67">
            <v>24553064.5</v>
          </cell>
          <cell r="G67">
            <v>35416751.170000002</v>
          </cell>
          <cell r="H67">
            <v>34634061.030000001</v>
          </cell>
          <cell r="I67">
            <v>97643959.700000003</v>
          </cell>
        </row>
        <row r="68">
          <cell r="B68">
            <v>2334</v>
          </cell>
          <cell r="C68" t="str">
            <v>Contract Employee Cost Account</v>
          </cell>
          <cell r="D68">
            <v>921164.34</v>
          </cell>
          <cell r="E68">
            <v>0</v>
          </cell>
          <cell r="F68">
            <v>1904</v>
          </cell>
          <cell r="G68">
            <v>226109.56</v>
          </cell>
          <cell r="H68">
            <v>2377279.71</v>
          </cell>
          <cell r="I68">
            <v>3526457.61</v>
          </cell>
        </row>
        <row r="69">
          <cell r="B69">
            <v>2340</v>
          </cell>
          <cell r="C69" t="str">
            <v>Labor Rate Variance Account</v>
          </cell>
          <cell r="D69">
            <v>0</v>
          </cell>
          <cell r="E69">
            <v>-18678627.98</v>
          </cell>
          <cell r="F69">
            <v>-31691326.199999999</v>
          </cell>
          <cell r="G69">
            <v>-65256502.899999999</v>
          </cell>
          <cell r="H69">
            <v>-59750473.43</v>
          </cell>
          <cell r="I69">
            <v>-175376930.50999999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345089.08</v>
          </cell>
          <cell r="E70">
            <v>275937.51</v>
          </cell>
          <cell r="F70">
            <v>333712.19</v>
          </cell>
          <cell r="G70">
            <v>257504.3</v>
          </cell>
          <cell r="H70">
            <v>517945.24</v>
          </cell>
          <cell r="I70">
            <v>1730188.32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0</v>
          </cell>
          <cell r="E71">
            <v>191.73</v>
          </cell>
          <cell r="F71">
            <v>3534755.17</v>
          </cell>
          <cell r="G71">
            <v>13233321.189999999</v>
          </cell>
          <cell r="H71">
            <v>9162857.5399999991</v>
          </cell>
          <cell r="I71">
            <v>25931125.629999999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1305848</v>
          </cell>
          <cell r="F72">
            <v>0</v>
          </cell>
          <cell r="G72">
            <v>124402.72</v>
          </cell>
          <cell r="H72">
            <v>29610</v>
          </cell>
          <cell r="I72">
            <v>1459860.72</v>
          </cell>
        </row>
        <row r="73">
          <cell r="B73">
            <v>2500</v>
          </cell>
          <cell r="C73" t="str">
            <v>Bonus Account</v>
          </cell>
          <cell r="D73">
            <v>18882.93</v>
          </cell>
          <cell r="E73">
            <v>34550.160000000003</v>
          </cell>
          <cell r="F73">
            <v>154878.29</v>
          </cell>
          <cell r="G73">
            <v>248501.14</v>
          </cell>
          <cell r="H73">
            <v>249425.09</v>
          </cell>
          <cell r="I73">
            <v>706237.61</v>
          </cell>
        </row>
        <row r="74">
          <cell r="B74">
            <v>2510</v>
          </cell>
          <cell r="C74" t="str">
            <v>Incentive for Meter Readers Account</v>
          </cell>
          <cell r="D74">
            <v>0</v>
          </cell>
          <cell r="E74">
            <v>0</v>
          </cell>
          <cell r="F74">
            <v>199627.15</v>
          </cell>
          <cell r="G74">
            <v>282310</v>
          </cell>
          <cell r="H74">
            <v>175200.65</v>
          </cell>
          <cell r="I74">
            <v>657137.80000000005</v>
          </cell>
        </row>
        <row r="75">
          <cell r="B75">
            <v>2520</v>
          </cell>
          <cell r="C75" t="str">
            <v>Gratuity Payment Account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100000</v>
          </cell>
          <cell r="I75">
            <v>100000</v>
          </cell>
        </row>
        <row r="76">
          <cell r="B76">
            <v>2530</v>
          </cell>
          <cell r="C76" t="str">
            <v>Non Sick Leave Incentive Account</v>
          </cell>
          <cell r="D76">
            <v>-92255</v>
          </cell>
          <cell r="E76">
            <v>99950</v>
          </cell>
          <cell r="F76">
            <v>114364.85</v>
          </cell>
          <cell r="G76">
            <v>174824.22</v>
          </cell>
          <cell r="H76">
            <v>254374.08</v>
          </cell>
          <cell r="I76">
            <v>551258.15</v>
          </cell>
        </row>
        <row r="77">
          <cell r="B77">
            <v>2540</v>
          </cell>
          <cell r="C77" t="str">
            <v>Allowances to Trainees Account</v>
          </cell>
          <cell r="D77">
            <v>528225</v>
          </cell>
          <cell r="E77">
            <v>0</v>
          </cell>
          <cell r="F77">
            <v>3289495</v>
          </cell>
          <cell r="G77">
            <v>724375</v>
          </cell>
          <cell r="H77">
            <v>7955960</v>
          </cell>
          <cell r="I77">
            <v>12498055</v>
          </cell>
        </row>
        <row r="78">
          <cell r="B78">
            <v>2550</v>
          </cell>
          <cell r="C78" t="str">
            <v>Compensation to CEB Employees Account</v>
          </cell>
          <cell r="D78">
            <v>0</v>
          </cell>
          <cell r="E78">
            <v>0</v>
          </cell>
          <cell r="F78">
            <v>250000</v>
          </cell>
          <cell r="G78">
            <v>0</v>
          </cell>
          <cell r="H78">
            <v>0</v>
          </cell>
          <cell r="I78">
            <v>250000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1686343.39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1686343.39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0</v>
          </cell>
          <cell r="E82">
            <v>0</v>
          </cell>
          <cell r="F82">
            <v>38170</v>
          </cell>
          <cell r="G82">
            <v>55420</v>
          </cell>
          <cell r="H82">
            <v>58932.5</v>
          </cell>
          <cell r="I82">
            <v>152522.5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B84">
            <v>2620</v>
          </cell>
          <cell r="C84" t="str">
            <v>Fees to Professional Institutions Account</v>
          </cell>
          <cell r="D84">
            <v>165087.59</v>
          </cell>
          <cell r="E84">
            <v>23184</v>
          </cell>
          <cell r="F84">
            <v>90273.43</v>
          </cell>
          <cell r="G84">
            <v>114694.95</v>
          </cell>
          <cell r="H84">
            <v>103462.84</v>
          </cell>
          <cell r="I84">
            <v>496702.81000000006</v>
          </cell>
        </row>
        <row r="85">
          <cell r="B85">
            <v>2630</v>
          </cell>
          <cell r="C85" t="str">
            <v>Staff Welfare Account</v>
          </cell>
          <cell r="D85">
            <v>0</v>
          </cell>
          <cell r="E85">
            <v>0</v>
          </cell>
          <cell r="F85">
            <v>59220</v>
          </cell>
          <cell r="G85">
            <v>0</v>
          </cell>
          <cell r="H85">
            <v>0</v>
          </cell>
          <cell r="I85">
            <v>59220</v>
          </cell>
        </row>
        <row r="86">
          <cell r="B86">
            <v>2631</v>
          </cell>
          <cell r="C86" t="str">
            <v>Staff Welfare  - Medical Expenses Account</v>
          </cell>
          <cell r="D86">
            <v>1500</v>
          </cell>
          <cell r="E86">
            <v>0</v>
          </cell>
          <cell r="F86">
            <v>9309.5</v>
          </cell>
          <cell r="G86">
            <v>22666.03</v>
          </cell>
          <cell r="H86">
            <v>500</v>
          </cell>
          <cell r="I86">
            <v>33975.53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0</v>
          </cell>
          <cell r="E87">
            <v>0</v>
          </cell>
          <cell r="F87">
            <v>370</v>
          </cell>
          <cell r="G87">
            <v>0</v>
          </cell>
          <cell r="H87">
            <v>0</v>
          </cell>
          <cell r="I87">
            <v>370</v>
          </cell>
        </row>
        <row r="88">
          <cell r="B88">
            <v>2635</v>
          </cell>
          <cell r="C88" t="str">
            <v>Executive Officers Mobile Allowance Account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1120628.96</v>
          </cell>
          <cell r="E89">
            <v>2440815.11</v>
          </cell>
          <cell r="F89">
            <v>2281787.62</v>
          </cell>
          <cell r="G89">
            <v>5691735.5</v>
          </cell>
          <cell r="H89">
            <v>6005823.0300000003</v>
          </cell>
          <cell r="I89">
            <v>17540790.219999999</v>
          </cell>
        </row>
        <row r="90">
          <cell r="B90">
            <v>2641</v>
          </cell>
          <cell r="C90" t="str">
            <v>Medical Expenses  - Out door Account</v>
          </cell>
          <cell r="D90">
            <v>1155355.77</v>
          </cell>
          <cell r="E90">
            <v>782123.45</v>
          </cell>
          <cell r="F90">
            <v>4023852.5</v>
          </cell>
          <cell r="G90">
            <v>4911337.33</v>
          </cell>
          <cell r="H90">
            <v>5929964.1100000003</v>
          </cell>
          <cell r="I90">
            <v>16802633.16</v>
          </cell>
        </row>
        <row r="91">
          <cell r="B91">
            <v>2650</v>
          </cell>
          <cell r="C91" t="str">
            <v>Uniforms &amp; Protective Clothing Account</v>
          </cell>
          <cell r="D91">
            <v>24449</v>
          </cell>
          <cell r="E91">
            <v>177700</v>
          </cell>
          <cell r="F91">
            <v>746015.3</v>
          </cell>
          <cell r="G91">
            <v>1478029.02</v>
          </cell>
          <cell r="H91">
            <v>140562.6</v>
          </cell>
          <cell r="I91">
            <v>2566755.9200000004</v>
          </cell>
        </row>
        <row r="92">
          <cell r="B92">
            <v>2660</v>
          </cell>
          <cell r="C92" t="str">
            <v>Reimbursement of loan Interest Account</v>
          </cell>
          <cell r="D92">
            <v>3115922.49</v>
          </cell>
          <cell r="E92">
            <v>3137957.14</v>
          </cell>
          <cell r="F92">
            <v>21420014.66</v>
          </cell>
          <cell r="G92">
            <v>33829306.640000001</v>
          </cell>
          <cell r="H92">
            <v>21522239.280000001</v>
          </cell>
          <cell r="I92">
            <v>83025440.210000008</v>
          </cell>
        </row>
        <row r="93">
          <cell r="B93">
            <v>2670</v>
          </cell>
          <cell r="C93" t="str">
            <v>PAYE Tax  Account</v>
          </cell>
          <cell r="D93">
            <v>2492055.5499999998</v>
          </cell>
          <cell r="E93">
            <v>1148486.1000000001</v>
          </cell>
          <cell r="F93">
            <v>4828413.63</v>
          </cell>
          <cell r="G93">
            <v>6170237.4199999999</v>
          </cell>
          <cell r="H93">
            <v>2679670.5299999998</v>
          </cell>
          <cell r="I93">
            <v>17318863.23</v>
          </cell>
        </row>
        <row r="94">
          <cell r="B94">
            <v>2680</v>
          </cell>
          <cell r="C94" t="str">
            <v>CEB Pension Fund Account</v>
          </cell>
          <cell r="D94">
            <v>3005277.45</v>
          </cell>
          <cell r="E94">
            <v>3356771.48</v>
          </cell>
          <cell r="F94">
            <v>13756874.09</v>
          </cell>
          <cell r="G94">
            <v>16105192.380000001</v>
          </cell>
          <cell r="H94">
            <v>18357834.870000001</v>
          </cell>
          <cell r="I94">
            <v>54581950.269999996</v>
          </cell>
        </row>
        <row r="95">
          <cell r="B95">
            <v>2681</v>
          </cell>
          <cell r="C95" t="str">
            <v>Pension to EXDGEU Account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B96">
            <v>2700</v>
          </cell>
          <cell r="C96" t="str">
            <v>CEB Employee Trust Fund Account</v>
          </cell>
          <cell r="D96">
            <v>1126979.06</v>
          </cell>
          <cell r="E96">
            <v>1258789.31</v>
          </cell>
          <cell r="F96">
            <v>5736284.5599999996</v>
          </cell>
          <cell r="G96">
            <v>7133592.5300000003</v>
          </cell>
          <cell r="H96">
            <v>6985847.8300000001</v>
          </cell>
          <cell r="I96">
            <v>22241493.289999999</v>
          </cell>
        </row>
        <row r="97">
          <cell r="B97">
            <v>2710</v>
          </cell>
          <cell r="C97" t="str">
            <v>CEB Provident Fund Account</v>
          </cell>
          <cell r="D97">
            <v>5173302.9800000004</v>
          </cell>
          <cell r="E97">
            <v>6293946.5800000001</v>
          </cell>
          <cell r="F97">
            <v>24442082.73</v>
          </cell>
          <cell r="G97">
            <v>31794451.789999999</v>
          </cell>
          <cell r="H97">
            <v>34886392.380000003</v>
          </cell>
          <cell r="I97">
            <v>102590176.46000001</v>
          </cell>
        </row>
        <row r="98">
          <cell r="B98">
            <v>0</v>
          </cell>
          <cell r="C98" t="str">
            <v>personel cost on pension fund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B99">
            <v>0</v>
          </cell>
          <cell r="C99" t="str">
            <v>PERSONNEL EXPENSES - SUB TOTAL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1139471665.51</v>
          </cell>
        </row>
        <row r="100">
          <cell r="B100">
            <v>0</v>
          </cell>
          <cell r="C100" t="str">
            <v xml:space="preserve"> MATERIAL COST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13684112451.209999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13684112451.209999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0</v>
          </cell>
          <cell r="E108">
            <v>45000</v>
          </cell>
          <cell r="F108">
            <v>0</v>
          </cell>
          <cell r="G108">
            <v>0</v>
          </cell>
          <cell r="H108">
            <v>0</v>
          </cell>
          <cell r="I108">
            <v>45000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1383626</v>
          </cell>
          <cell r="E110">
            <v>4698358.62</v>
          </cell>
          <cell r="F110">
            <v>96182686.359999999</v>
          </cell>
          <cell r="G110">
            <v>59566600.909999996</v>
          </cell>
          <cell r="H110">
            <v>76271325.150000006</v>
          </cell>
          <cell r="I110">
            <v>238102597.03999999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480803.6</v>
          </cell>
          <cell r="E113">
            <v>0</v>
          </cell>
          <cell r="F113">
            <v>0</v>
          </cell>
          <cell r="G113">
            <v>57376</v>
          </cell>
          <cell r="H113">
            <v>0</v>
          </cell>
          <cell r="I113">
            <v>538179.6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0</v>
          </cell>
          <cell r="E114">
            <v>0</v>
          </cell>
          <cell r="F114">
            <v>4340</v>
          </cell>
          <cell r="G114">
            <v>7363854.4000000004</v>
          </cell>
          <cell r="H114">
            <v>4675</v>
          </cell>
          <cell r="I114">
            <v>7372869.4000000004</v>
          </cell>
        </row>
        <row r="115">
          <cell r="B115">
            <v>3212</v>
          </cell>
          <cell r="C115" t="str">
            <v>Expenses incurred on the maintenance and hiring of Tug Boats and Barges in coal transport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0</v>
          </cell>
          <cell r="E116">
            <v>0</v>
          </cell>
          <cell r="F116">
            <v>0</v>
          </cell>
          <cell r="G116">
            <v>390563.71</v>
          </cell>
          <cell r="H116">
            <v>0</v>
          </cell>
          <cell r="I116">
            <v>390563.71</v>
          </cell>
        </row>
        <row r="117">
          <cell r="B117">
            <v>3225</v>
          </cell>
          <cell r="C117" t="str">
            <v>Fixing of Boundary Meters Account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B118">
            <v>3230</v>
          </cell>
          <cell r="C118" t="str">
            <v>Consumables Account</v>
          </cell>
          <cell r="D118">
            <v>0</v>
          </cell>
          <cell r="E118">
            <v>8388</v>
          </cell>
          <cell r="F118">
            <v>16722</v>
          </cell>
          <cell r="G118">
            <v>0</v>
          </cell>
          <cell r="H118">
            <v>14689</v>
          </cell>
          <cell r="I118">
            <v>39799</v>
          </cell>
        </row>
        <row r="119">
          <cell r="B119">
            <v>3300</v>
          </cell>
          <cell r="C119" t="str">
            <v>Loose Tools Account</v>
          </cell>
          <cell r="D119">
            <v>0</v>
          </cell>
          <cell r="E119">
            <v>331597.27</v>
          </cell>
          <cell r="F119">
            <v>12634227.039999999</v>
          </cell>
          <cell r="G119">
            <v>359056.64000000001</v>
          </cell>
          <cell r="H119">
            <v>6152448.2800000003</v>
          </cell>
          <cell r="I119">
            <v>19477329.23</v>
          </cell>
        </row>
        <row r="120">
          <cell r="B120">
            <v>3410</v>
          </cell>
          <cell r="C120" t="str">
            <v>Stores Discrepancies Account</v>
          </cell>
          <cell r="D120">
            <v>0</v>
          </cell>
          <cell r="E120">
            <v>0</v>
          </cell>
          <cell r="F120">
            <v>0</v>
          </cell>
          <cell r="G120">
            <v>1385691.8</v>
          </cell>
          <cell r="H120">
            <v>0</v>
          </cell>
          <cell r="I120">
            <v>1385691.8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65470085.479999997</v>
          </cell>
          <cell r="E122">
            <v>-140088.48000000001</v>
          </cell>
          <cell r="F122">
            <v>0</v>
          </cell>
          <cell r="G122">
            <v>0</v>
          </cell>
          <cell r="H122">
            <v>19226655.789999999</v>
          </cell>
          <cell r="I122">
            <v>84556652.789999992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B125">
            <v>0</v>
          </cell>
          <cell r="C125" t="str">
            <v>MATERIAL COST - SUB TOTAL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14036021133.779999</v>
          </cell>
        </row>
        <row r="126">
          <cell r="B126">
            <v>0</v>
          </cell>
          <cell r="C126" t="str">
            <v>ACCOMMODATION EXPENSES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B127">
            <v>4100</v>
          </cell>
          <cell r="C127" t="str">
            <v>Housing Rent and Rates Account</v>
          </cell>
          <cell r="D127">
            <v>498555.7</v>
          </cell>
          <cell r="E127">
            <v>958750</v>
          </cell>
          <cell r="F127">
            <v>3855256.47</v>
          </cell>
          <cell r="G127">
            <v>2911895.92</v>
          </cell>
          <cell r="H127">
            <v>8458117.1600000001</v>
          </cell>
          <cell r="I127">
            <v>16682575.25</v>
          </cell>
        </row>
        <row r="128">
          <cell r="B128">
            <v>4110</v>
          </cell>
          <cell r="C128" t="str">
            <v>Building Maintenance Account</v>
          </cell>
          <cell r="D128">
            <v>1197026.31</v>
          </cell>
          <cell r="E128">
            <v>136696.20000000001</v>
          </cell>
          <cell r="F128">
            <v>6927592.5</v>
          </cell>
          <cell r="G128">
            <v>3724507.42</v>
          </cell>
          <cell r="H128">
            <v>22733057.800000001</v>
          </cell>
          <cell r="I128">
            <v>34718880.230000004</v>
          </cell>
        </row>
        <row r="129">
          <cell r="B129">
            <v>4120</v>
          </cell>
          <cell r="C129" t="str">
            <v>Circuit Bungalow Maintenance Account</v>
          </cell>
          <cell r="D129">
            <v>0</v>
          </cell>
          <cell r="E129">
            <v>0</v>
          </cell>
          <cell r="F129">
            <v>436458.65</v>
          </cell>
          <cell r="G129">
            <v>0</v>
          </cell>
          <cell r="H129">
            <v>400728</v>
          </cell>
          <cell r="I129">
            <v>837186.65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239558.79</v>
          </cell>
          <cell r="E130">
            <v>292911.5</v>
          </cell>
          <cell r="F130">
            <v>748638.74</v>
          </cell>
          <cell r="G130">
            <v>1566284.47</v>
          </cell>
          <cell r="H130">
            <v>2058010.05</v>
          </cell>
          <cell r="I130">
            <v>4905403.55</v>
          </cell>
        </row>
        <row r="131">
          <cell r="B131">
            <v>4300</v>
          </cell>
          <cell r="C131" t="str">
            <v>Electricity  Consumption Account</v>
          </cell>
          <cell r="D131">
            <v>5129784.99</v>
          </cell>
          <cell r="E131">
            <v>286715.08</v>
          </cell>
          <cell r="F131">
            <v>2136226.6</v>
          </cell>
          <cell r="G131">
            <v>2046006.41</v>
          </cell>
          <cell r="H131">
            <v>5782735.0199999996</v>
          </cell>
          <cell r="I131">
            <v>15381468.1</v>
          </cell>
        </row>
        <row r="132">
          <cell r="B132">
            <v>4400</v>
          </cell>
          <cell r="C132" t="str">
            <v>Water Supply Charges Account</v>
          </cell>
          <cell r="D132">
            <v>201782.15</v>
          </cell>
          <cell r="E132">
            <v>79696.2</v>
          </cell>
          <cell r="F132">
            <v>729432.78</v>
          </cell>
          <cell r="G132">
            <v>980041.19</v>
          </cell>
          <cell r="H132">
            <v>1149589.3799999999</v>
          </cell>
          <cell r="I132">
            <v>3140541.6999999997</v>
          </cell>
        </row>
        <row r="133">
          <cell r="B133">
            <v>0</v>
          </cell>
          <cell r="C133" t="str">
            <v>ACCOMMODATION EXPENSES - SUB TOTAL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75666055.480000004</v>
          </cell>
        </row>
        <row r="134">
          <cell r="B134">
            <v>0</v>
          </cell>
          <cell r="C134" t="str">
            <v>TRANSPORT &amp; COMMUNICATION EXPENSES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728962.5</v>
          </cell>
          <cell r="E135">
            <v>3633402.94</v>
          </cell>
          <cell r="F135">
            <v>8516850.5800000001</v>
          </cell>
          <cell r="G135">
            <v>5389880.6500000004</v>
          </cell>
          <cell r="H135">
            <v>11964939.9</v>
          </cell>
          <cell r="I135">
            <v>30234036.57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2187436.3199999998</v>
          </cell>
          <cell r="E137">
            <v>5054930.12</v>
          </cell>
          <cell r="F137">
            <v>15309234.99</v>
          </cell>
          <cell r="G137">
            <v>10460942.33</v>
          </cell>
          <cell r="H137">
            <v>27194261.359999999</v>
          </cell>
          <cell r="I137">
            <v>60206805.119999997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2694532.4</v>
          </cell>
          <cell r="E138">
            <v>4473370.71</v>
          </cell>
          <cell r="F138">
            <v>28876017.07</v>
          </cell>
          <cell r="G138">
            <v>13417457.800000001</v>
          </cell>
          <cell r="H138">
            <v>30823199.920000002</v>
          </cell>
          <cell r="I138">
            <v>80284577.900000006</v>
          </cell>
        </row>
        <row r="139">
          <cell r="B139">
            <v>5220</v>
          </cell>
          <cell r="C139" t="str">
            <v>Vehicle Hire Charges Account</v>
          </cell>
          <cell r="D139">
            <v>1397630.75</v>
          </cell>
          <cell r="E139">
            <v>1357115.37</v>
          </cell>
          <cell r="F139">
            <v>17213844.73</v>
          </cell>
          <cell r="G139">
            <v>15165228.73</v>
          </cell>
          <cell r="H139">
            <v>24973242.329999998</v>
          </cell>
          <cell r="I139">
            <v>60107061.909999996</v>
          </cell>
        </row>
        <row r="140">
          <cell r="B140">
            <v>5230</v>
          </cell>
          <cell r="C140" t="str">
            <v>Material Transport Charges Account</v>
          </cell>
          <cell r="D140">
            <v>0</v>
          </cell>
          <cell r="E140">
            <v>0</v>
          </cell>
          <cell r="F140">
            <v>401219.52</v>
          </cell>
          <cell r="G140">
            <v>0</v>
          </cell>
          <cell r="H140">
            <v>8331002.8300000001</v>
          </cell>
          <cell r="I140">
            <v>8732222.3499999996</v>
          </cell>
        </row>
        <row r="141">
          <cell r="B141">
            <v>5300</v>
          </cell>
          <cell r="C141" t="str">
            <v>Office Supplies Account</v>
          </cell>
          <cell r="D141">
            <v>1375694.74</v>
          </cell>
          <cell r="E141">
            <v>384579.92</v>
          </cell>
          <cell r="F141">
            <v>7992727.2999999998</v>
          </cell>
          <cell r="G141">
            <v>9618867.9199999999</v>
          </cell>
          <cell r="H141">
            <v>6955311.2699999996</v>
          </cell>
          <cell r="I141">
            <v>26327181.149999999</v>
          </cell>
        </row>
        <row r="142">
          <cell r="B142">
            <v>5310</v>
          </cell>
          <cell r="C142" t="str">
            <v>Postage Account</v>
          </cell>
          <cell r="D142">
            <v>91145</v>
          </cell>
          <cell r="E142">
            <v>12150</v>
          </cell>
          <cell r="F142">
            <v>620814.12</v>
          </cell>
          <cell r="G142">
            <v>405547.7</v>
          </cell>
          <cell r="H142">
            <v>1089782.5900000001</v>
          </cell>
          <cell r="I142">
            <v>2219439.41</v>
          </cell>
        </row>
        <row r="143">
          <cell r="B143">
            <v>5320</v>
          </cell>
          <cell r="C143" t="str">
            <v>Telecommunications Account</v>
          </cell>
          <cell r="D143">
            <v>1731277.78</v>
          </cell>
          <cell r="E143">
            <v>36960.230000000003</v>
          </cell>
          <cell r="F143">
            <v>4329947.67</v>
          </cell>
          <cell r="G143">
            <v>4435865.87</v>
          </cell>
          <cell r="H143">
            <v>4497410.47</v>
          </cell>
          <cell r="I143">
            <v>15031462.02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B145">
            <v>5322</v>
          </cell>
          <cell r="C145" t="str">
            <v>Expenses on data communication links (VPNs, Leased Lines etc)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B146">
            <v>5323</v>
          </cell>
          <cell r="C146" t="str">
            <v>Expenses on purchase / renewal of software licenses (such as e-mail, Citrix, informix, Uniface user accounts etc.)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>
            <v>5324</v>
          </cell>
          <cell r="C147" t="str">
            <v>Expenses on maintenance of Information Technology (IT) related hardware (such as watch guard router, billing srvers, computers, printers, UPS, call center equipments etc.)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B148">
            <v>0</v>
          </cell>
          <cell r="C148" t="str">
            <v>TRANSPORT &amp; COMMUNICATION EXP. - SUB TOTAL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283142786.43000001</v>
          </cell>
        </row>
        <row r="149">
          <cell r="B149">
            <v>0</v>
          </cell>
          <cell r="C149" t="str">
            <v xml:space="preserve"> DEPRECIATION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B150">
            <v>6000</v>
          </cell>
          <cell r="C150" t="str">
            <v>Depreciation Account</v>
          </cell>
          <cell r="D150">
            <v>1138702209.2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1138702209.2</v>
          </cell>
        </row>
        <row r="151">
          <cell r="B151">
            <v>0</v>
          </cell>
          <cell r="C151" t="str">
            <v>DEPRECIATION - SUB TOTAL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1138702209.2</v>
          </cell>
        </row>
        <row r="152">
          <cell r="B152">
            <v>0</v>
          </cell>
          <cell r="C152" t="str">
            <v xml:space="preserve"> OTHER EXPENSES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>
            <v>7100</v>
          </cell>
          <cell r="C153" t="str">
            <v>Hire and Lease Charges Account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967862.79</v>
          </cell>
          <cell r="E154">
            <v>308571.44</v>
          </cell>
          <cell r="F154">
            <v>6755739.4500000002</v>
          </cell>
          <cell r="G154">
            <v>6247214.7599999998</v>
          </cell>
          <cell r="H154">
            <v>10843069.4</v>
          </cell>
          <cell r="I154">
            <v>25122457.84</v>
          </cell>
        </row>
        <row r="155">
          <cell r="B155">
            <v>7211</v>
          </cell>
          <cell r="C155" t="str">
            <v>Payment to Manpower Agencies Account</v>
          </cell>
          <cell r="D155">
            <v>6912703.21</v>
          </cell>
          <cell r="E155">
            <v>1862128.81</v>
          </cell>
          <cell r="F155">
            <v>58737532</v>
          </cell>
          <cell r="G155">
            <v>44375357.149999999</v>
          </cell>
          <cell r="H155">
            <v>82983778.579999998</v>
          </cell>
          <cell r="I155">
            <v>194871499.75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180000</v>
          </cell>
          <cell r="I156">
            <v>180000</v>
          </cell>
        </row>
        <row r="157">
          <cell r="B157">
            <v>7230</v>
          </cell>
          <cell r="C157" t="str">
            <v>Payments for RE cordinators</v>
          </cell>
          <cell r="D157">
            <v>0</v>
          </cell>
          <cell r="E157">
            <v>0</v>
          </cell>
          <cell r="F157">
            <v>372233.2</v>
          </cell>
          <cell r="G157">
            <v>28800</v>
          </cell>
          <cell r="H157">
            <v>0</v>
          </cell>
          <cell r="I157">
            <v>401033.2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0</v>
          </cell>
          <cell r="E160">
            <v>0</v>
          </cell>
          <cell r="F160">
            <v>40000</v>
          </cell>
          <cell r="G160">
            <v>400</v>
          </cell>
          <cell r="H160">
            <v>85160</v>
          </cell>
          <cell r="I160">
            <v>125560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B163">
            <v>7420</v>
          </cell>
          <cell r="C163" t="str">
            <v>Consultancy Fees Account</v>
          </cell>
          <cell r="D163">
            <v>22000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22000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135778</v>
          </cell>
          <cell r="E165">
            <v>0</v>
          </cell>
          <cell r="F165">
            <v>0</v>
          </cell>
          <cell r="G165">
            <v>16120</v>
          </cell>
          <cell r="H165">
            <v>0</v>
          </cell>
          <cell r="I165">
            <v>151898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271850</v>
          </cell>
          <cell r="E166">
            <v>0</v>
          </cell>
          <cell r="F166">
            <v>0</v>
          </cell>
          <cell r="G166">
            <v>0</v>
          </cell>
          <cell r="H166">
            <v>132250</v>
          </cell>
          <cell r="I166">
            <v>404100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0</v>
          </cell>
          <cell r="E168">
            <v>7080</v>
          </cell>
          <cell r="F168">
            <v>0</v>
          </cell>
          <cell r="G168">
            <v>0</v>
          </cell>
          <cell r="H168">
            <v>1005</v>
          </cell>
          <cell r="I168">
            <v>8085</v>
          </cell>
        </row>
        <row r="169">
          <cell r="B169">
            <v>7501</v>
          </cell>
          <cell r="C169" t="str">
            <v>Energy Saving\Conservation Account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146192.46</v>
          </cell>
          <cell r="I169">
            <v>146192.46</v>
          </cell>
        </row>
        <row r="170">
          <cell r="B170">
            <v>7510</v>
          </cell>
          <cell r="C170" t="str">
            <v>Entertainment Account</v>
          </cell>
          <cell r="D170">
            <v>540000.98</v>
          </cell>
          <cell r="E170">
            <v>62823.66</v>
          </cell>
          <cell r="F170">
            <v>204564</v>
          </cell>
          <cell r="G170">
            <v>592114.6</v>
          </cell>
          <cell r="H170">
            <v>845613.5</v>
          </cell>
          <cell r="I170">
            <v>2245116.7400000002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1235194.52</v>
          </cell>
          <cell r="E172">
            <v>0</v>
          </cell>
          <cell r="F172">
            <v>2807818.48</v>
          </cell>
          <cell r="G172">
            <v>2638359.42</v>
          </cell>
          <cell r="H172">
            <v>2634198.4300000002</v>
          </cell>
          <cell r="I172">
            <v>9315570.8499999996</v>
          </cell>
        </row>
        <row r="173">
          <cell r="B173">
            <v>7600</v>
          </cell>
          <cell r="C173" t="str">
            <v>Insurance Premiums Account</v>
          </cell>
          <cell r="D173">
            <v>0</v>
          </cell>
          <cell r="E173">
            <v>0</v>
          </cell>
          <cell r="F173">
            <v>155234.69</v>
          </cell>
          <cell r="G173">
            <v>0</v>
          </cell>
          <cell r="H173">
            <v>113862.18</v>
          </cell>
          <cell r="I173">
            <v>269096.87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0</v>
          </cell>
          <cell r="E176">
            <v>0</v>
          </cell>
          <cell r="F176">
            <v>1250000</v>
          </cell>
          <cell r="G176">
            <v>0</v>
          </cell>
          <cell r="H176">
            <v>1062500</v>
          </cell>
          <cell r="I176">
            <v>2312500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0</v>
          </cell>
          <cell r="F180">
            <v>5773677.9800000004</v>
          </cell>
          <cell r="G180">
            <v>2376455.29</v>
          </cell>
          <cell r="H180">
            <v>12280980.51</v>
          </cell>
          <cell r="I180">
            <v>20431113.780000001</v>
          </cell>
        </row>
        <row r="181">
          <cell r="B181">
            <v>7750</v>
          </cell>
          <cell r="C181" t="str">
            <v>Repairs to Transformers Account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382271.5</v>
          </cell>
          <cell r="I181">
            <v>382271.5</v>
          </cell>
        </row>
        <row r="182">
          <cell r="B182">
            <v>7800</v>
          </cell>
          <cell r="C182" t="str">
            <v>Miscellaneous Expense Account</v>
          </cell>
          <cell r="D182">
            <v>723873.1</v>
          </cell>
          <cell r="E182">
            <v>248745.05</v>
          </cell>
          <cell r="F182">
            <v>12192354.27</v>
          </cell>
          <cell r="G182">
            <v>551963.35</v>
          </cell>
          <cell r="H182">
            <v>2250643.0699999998</v>
          </cell>
          <cell r="I182">
            <v>15967578.84</v>
          </cell>
        </row>
        <row r="183">
          <cell r="B183">
            <v>7810</v>
          </cell>
          <cell r="C183" t="str">
            <v>Compensation to Third Parties Account</v>
          </cell>
          <cell r="D183">
            <v>0</v>
          </cell>
          <cell r="E183">
            <v>0</v>
          </cell>
          <cell r="F183">
            <v>500000</v>
          </cell>
          <cell r="G183">
            <v>213742</v>
          </cell>
          <cell r="H183">
            <v>114602.68</v>
          </cell>
          <cell r="I183">
            <v>828344.67999999993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0</v>
          </cell>
          <cell r="E184">
            <v>105147.04</v>
          </cell>
          <cell r="F184">
            <v>851786.47</v>
          </cell>
          <cell r="G184">
            <v>570387.25</v>
          </cell>
          <cell r="H184">
            <v>533481.66</v>
          </cell>
          <cell r="I184">
            <v>2060802.42</v>
          </cell>
        </row>
        <row r="185">
          <cell r="B185">
            <v>7830</v>
          </cell>
          <cell r="C185" t="str">
            <v>Way Leaves Account</v>
          </cell>
          <cell r="D185">
            <v>0</v>
          </cell>
          <cell r="E185">
            <v>0</v>
          </cell>
          <cell r="F185">
            <v>39084069.109999999</v>
          </cell>
          <cell r="G185">
            <v>11783781.130000001</v>
          </cell>
          <cell r="H185">
            <v>37583498.119999997</v>
          </cell>
          <cell r="I185">
            <v>88451348.359999999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0</v>
          </cell>
          <cell r="E186">
            <v>0</v>
          </cell>
          <cell r="F186">
            <v>5247604.24</v>
          </cell>
          <cell r="G186">
            <v>0</v>
          </cell>
          <cell r="H186">
            <v>1596</v>
          </cell>
          <cell r="I186">
            <v>5249200.24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89">
          <cell r="B189">
            <v>7852</v>
          </cell>
          <cell r="C189" t="str">
            <v>SLFRS Adjustment Control Account- Only for 2012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B191">
            <v>7854</v>
          </cell>
          <cell r="C191" t="str">
            <v xml:space="preserve">Payment to resource persons and expenses related to refreshment,stationary etc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2">
          <cell r="B192">
            <v>0</v>
          </cell>
          <cell r="C192" t="str">
            <v>OTHER EXPENSES - SUB TOTAL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368945770.53000003</v>
          </cell>
        </row>
        <row r="193">
          <cell r="B193">
            <v>0</v>
          </cell>
          <cell r="C193" t="str">
            <v>FINANCE COST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B194">
            <v>8100</v>
          </cell>
          <cell r="C194" t="str">
            <v>Overdraft  Interest Account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B195">
            <v>8110</v>
          </cell>
          <cell r="C195" t="str">
            <v xml:space="preserve">Long / Short Term Interest Account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B196">
            <v>8200</v>
          </cell>
          <cell r="C196" t="str">
            <v>Bank Charges Account</v>
          </cell>
          <cell r="D196">
            <v>0</v>
          </cell>
          <cell r="E196">
            <v>0</v>
          </cell>
          <cell r="F196">
            <v>2689.09</v>
          </cell>
          <cell r="G196">
            <v>0</v>
          </cell>
          <cell r="H196">
            <v>0</v>
          </cell>
          <cell r="I196">
            <v>2689.09</v>
          </cell>
        </row>
        <row r="197">
          <cell r="B197">
            <v>8300</v>
          </cell>
          <cell r="C197" t="str">
            <v>Exchange Rate Gain/ Losses  Account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B198">
            <v>8400</v>
          </cell>
          <cell r="C198" t="str">
            <v>Lease Interest Account</v>
          </cell>
          <cell r="D198">
            <v>18843737.100000001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18843737.100000001</v>
          </cell>
        </row>
        <row r="199">
          <cell r="B199">
            <v>8500</v>
          </cell>
          <cell r="C199" t="str">
            <v>Project Loan Interest Account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D200">
            <v>0</v>
          </cell>
          <cell r="E200">
            <v>0</v>
          </cell>
          <cell r="F200">
            <v>4922081</v>
          </cell>
          <cell r="G200">
            <v>3482241.02</v>
          </cell>
          <cell r="H200">
            <v>608527.94999999995</v>
          </cell>
          <cell r="I200">
            <v>9012849.9699999988</v>
          </cell>
        </row>
        <row r="201">
          <cell r="B201">
            <v>8700</v>
          </cell>
          <cell r="C201" t="str">
            <v>Delayed Interest on IPP Payments Account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176490.36</v>
          </cell>
          <cell r="I201">
            <v>176490.36</v>
          </cell>
        </row>
        <row r="202">
          <cell r="B202">
            <v>9100</v>
          </cell>
          <cell r="C202" t="str">
            <v>Debit Tax Account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B203">
            <v>9110</v>
          </cell>
          <cell r="C203" t="str">
            <v>Stamp Duty Account</v>
          </cell>
          <cell r="D203">
            <v>0</v>
          </cell>
          <cell r="E203">
            <v>0</v>
          </cell>
          <cell r="F203">
            <v>104350</v>
          </cell>
          <cell r="G203">
            <v>351350</v>
          </cell>
          <cell r="H203">
            <v>0</v>
          </cell>
          <cell r="I203">
            <v>455700</v>
          </cell>
        </row>
        <row r="204">
          <cell r="B204">
            <v>9120</v>
          </cell>
          <cell r="C204" t="str">
            <v>Write Off  of Unrecoverable Economic Service Charge Account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B205">
            <v>9130</v>
          </cell>
          <cell r="C205" t="str">
            <v>Income Tax Account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B206">
            <v>9140</v>
          </cell>
          <cell r="C206" t="str">
            <v>Other Taxes Account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B207">
            <v>9200</v>
          </cell>
          <cell r="C207" t="str">
            <v>CON. FUND TAX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B208">
            <v>9300</v>
          </cell>
          <cell r="C208" t="str">
            <v>Deferred tax expense/( income )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</sheetData>
      <sheetData sheetId="24"/>
      <sheetData sheetId="25"/>
      <sheetData sheetId="26"/>
      <sheetData sheetId="27"/>
      <sheetData sheetId="28"/>
      <sheetData sheetId="29">
        <row r="9">
          <cell r="B9">
            <v>1100</v>
          </cell>
          <cell r="C9" t="str">
            <v>Energy Sales - generation to Transmission</v>
          </cell>
          <cell r="D9">
            <v>0</v>
          </cell>
          <cell r="E9">
            <v>0</v>
          </cell>
        </row>
        <row r="10">
          <cell r="B10">
            <v>1105</v>
          </cell>
          <cell r="C10" t="str">
            <v>Energy Sales to Distribution Group</v>
          </cell>
          <cell r="D10">
            <v>0</v>
          </cell>
          <cell r="E10">
            <v>0</v>
          </cell>
        </row>
        <row r="11">
          <cell r="B11">
            <v>1110</v>
          </cell>
          <cell r="C11" t="str">
            <v>Electricity Sales Heavy Supply Account</v>
          </cell>
          <cell r="D11">
            <v>0</v>
          </cell>
          <cell r="E11">
            <v>0</v>
          </cell>
        </row>
        <row r="12">
          <cell r="B12">
            <v>1111</v>
          </cell>
          <cell r="C12" t="str">
            <v>Electricity Sales Heavy Supply  - LECO Account</v>
          </cell>
          <cell r="D12">
            <v>0</v>
          </cell>
          <cell r="E12">
            <v>0</v>
          </cell>
        </row>
        <row r="13">
          <cell r="B13">
            <v>1120</v>
          </cell>
          <cell r="C13" t="str">
            <v>Electricity Sales Ordinary Supply Account</v>
          </cell>
          <cell r="D13">
            <v>0</v>
          </cell>
          <cell r="E13">
            <v>0</v>
          </cell>
        </row>
        <row r="14">
          <cell r="B14">
            <v>1125</v>
          </cell>
          <cell r="C14" t="str">
            <v>Fixed charges on Electricity Bills</v>
          </cell>
          <cell r="D14">
            <v>0</v>
          </cell>
          <cell r="E14">
            <v>0</v>
          </cell>
        </row>
        <row r="15">
          <cell r="B15">
            <v>1200</v>
          </cell>
          <cell r="C15" t="str">
            <v>Fuel Surcharge Account</v>
          </cell>
          <cell r="D15">
            <v>0</v>
          </cell>
          <cell r="E15">
            <v>0</v>
          </cell>
        </row>
        <row r="16">
          <cell r="B16">
            <v>0</v>
          </cell>
          <cell r="C16" t="str">
            <v>SUB TOTAL OF TURNOVER</v>
          </cell>
          <cell r="D16">
            <v>0</v>
          </cell>
          <cell r="E16">
            <v>0</v>
          </cell>
        </row>
        <row r="17">
          <cell r="B17">
            <v>0</v>
          </cell>
          <cell r="C17" t="str">
            <v xml:space="preserve"> INTEREST INCOME</v>
          </cell>
          <cell r="D17">
            <v>0</v>
          </cell>
          <cell r="E17">
            <v>0</v>
          </cell>
        </row>
        <row r="18">
          <cell r="B18">
            <v>1400</v>
          </cell>
          <cell r="C18" t="str">
            <v>Interest on Investment Account</v>
          </cell>
          <cell r="D18">
            <v>-53853113.049999997</v>
          </cell>
          <cell r="E18">
            <v>53853113.049999997</v>
          </cell>
        </row>
        <row r="19">
          <cell r="B19">
            <v>1420</v>
          </cell>
          <cell r="C19" t="str">
            <v>Interest on Staff Loan Account</v>
          </cell>
          <cell r="D19">
            <v>-4414607.5999999996</v>
          </cell>
          <cell r="E19">
            <v>4414607.5999999996</v>
          </cell>
        </row>
        <row r="20">
          <cell r="B20">
            <v>1425</v>
          </cell>
          <cell r="C20" t="str">
            <v>Rebate on Long Term Loan Interest Account</v>
          </cell>
          <cell r="D20">
            <v>0</v>
          </cell>
          <cell r="E20">
            <v>0</v>
          </cell>
        </row>
        <row r="21">
          <cell r="B21">
            <v>0</v>
          </cell>
          <cell r="C21" t="str">
            <v>SUB TOTAL OF INTEREST INCOME</v>
          </cell>
          <cell r="D21">
            <v>0</v>
          </cell>
          <cell r="E21">
            <v>58267720.649999999</v>
          </cell>
        </row>
        <row r="22">
          <cell r="B22">
            <v>0</v>
          </cell>
          <cell r="C22" t="str">
            <v>DIVIDEND INCOME</v>
          </cell>
          <cell r="D22">
            <v>0</v>
          </cell>
          <cell r="E22">
            <v>0</v>
          </cell>
        </row>
        <row r="23">
          <cell r="B23">
            <v>1210</v>
          </cell>
          <cell r="C23" t="str">
            <v xml:space="preserve">Dividends Account  </v>
          </cell>
          <cell r="D23">
            <v>-1259748050</v>
          </cell>
          <cell r="E23">
            <v>1259748050</v>
          </cell>
        </row>
        <row r="24">
          <cell r="B24">
            <v>0</v>
          </cell>
          <cell r="C24" t="str">
            <v>SUB TOTAL OF DIVIDEND INCOME</v>
          </cell>
          <cell r="D24">
            <v>0</v>
          </cell>
          <cell r="E24">
            <v>1259748050</v>
          </cell>
        </row>
        <row r="25">
          <cell r="B25">
            <v>0</v>
          </cell>
          <cell r="C25" t="str">
            <v xml:space="preserve"> OVERHEAD RECOVERIES</v>
          </cell>
          <cell r="D25">
            <v>0</v>
          </cell>
          <cell r="E25">
            <v>0</v>
          </cell>
        </row>
        <row r="26">
          <cell r="B26">
            <v>1330</v>
          </cell>
          <cell r="C26" t="str">
            <v>Overhead Recoveries Account</v>
          </cell>
          <cell r="D26">
            <v>0</v>
          </cell>
          <cell r="E26">
            <v>0</v>
          </cell>
        </row>
        <row r="27">
          <cell r="B27">
            <v>1510</v>
          </cell>
          <cell r="C27" t="str">
            <v>Recoveries on House Rent Account</v>
          </cell>
          <cell r="D27">
            <v>-12050</v>
          </cell>
          <cell r="E27">
            <v>12050</v>
          </cell>
        </row>
        <row r="28">
          <cell r="B28">
            <v>1520</v>
          </cell>
          <cell r="C28" t="str">
            <v>Recoveries on Telephone Account</v>
          </cell>
          <cell r="D28">
            <v>-121699.59</v>
          </cell>
          <cell r="E28">
            <v>121699.59</v>
          </cell>
        </row>
        <row r="29">
          <cell r="B29">
            <v>1530</v>
          </cell>
          <cell r="C29" t="str">
            <v>Recoveries on Use of Motor Vehicle Account</v>
          </cell>
          <cell r="D29">
            <v>-32550</v>
          </cell>
          <cell r="E29">
            <v>32550</v>
          </cell>
        </row>
        <row r="30">
          <cell r="B30">
            <v>1540</v>
          </cell>
          <cell r="C30" t="str">
            <v>Recoveries on Circuit Bungalow Account</v>
          </cell>
          <cell r="D30">
            <v>-1089524.5</v>
          </cell>
          <cell r="E30">
            <v>1089524.5</v>
          </cell>
        </row>
        <row r="31">
          <cell r="B31">
            <v>1550</v>
          </cell>
          <cell r="C31" t="str">
            <v>Recoveries of Damages to the CEB Assets Account</v>
          </cell>
          <cell r="D31">
            <v>0</v>
          </cell>
          <cell r="E31">
            <v>0</v>
          </cell>
        </row>
        <row r="32">
          <cell r="B32">
            <v>0</v>
          </cell>
          <cell r="C32" t="str">
            <v>SUB TOTAL OF OVERHEAD RECOVERIES</v>
          </cell>
          <cell r="D32">
            <v>0</v>
          </cell>
          <cell r="E32">
            <v>1255824.0900000001</v>
          </cell>
        </row>
        <row r="33">
          <cell r="B33">
            <v>0</v>
          </cell>
          <cell r="C33" t="str">
            <v xml:space="preserve"> PROFIT / LOSS ON DISPOSAl OF PPE</v>
          </cell>
          <cell r="D33">
            <v>0</v>
          </cell>
          <cell r="E33">
            <v>0</v>
          </cell>
        </row>
        <row r="34">
          <cell r="B34">
            <v>1610</v>
          </cell>
          <cell r="C34" t="str">
            <v xml:space="preserve">Sale of  Fixed Assets (Disposal) Account </v>
          </cell>
          <cell r="D34">
            <v>0</v>
          </cell>
          <cell r="E34">
            <v>0</v>
          </cell>
        </row>
        <row r="35">
          <cell r="B35">
            <v>1620</v>
          </cell>
          <cell r="C35" t="str">
            <v>Sale of  Scrap Account</v>
          </cell>
          <cell r="D35">
            <v>0</v>
          </cell>
          <cell r="E35">
            <v>0</v>
          </cell>
        </row>
        <row r="36">
          <cell r="B36">
            <v>0</v>
          </cell>
          <cell r="C36" t="str">
            <v>SUB TOTAL OF PROFIT / LOSS ON DISPOSAl OF PPE</v>
          </cell>
          <cell r="D36">
            <v>0</v>
          </cell>
          <cell r="E36">
            <v>0</v>
          </cell>
        </row>
        <row r="37">
          <cell r="B37">
            <v>0</v>
          </cell>
          <cell r="C37" t="str">
            <v xml:space="preserve"> MISSELANIOUS INCOME</v>
          </cell>
          <cell r="D37">
            <v>0</v>
          </cell>
          <cell r="E37">
            <v>0</v>
          </cell>
        </row>
        <row r="38">
          <cell r="B38">
            <v>1130</v>
          </cell>
          <cell r="C38" t="str">
            <v>Surcharge on Electricity Bills Account</v>
          </cell>
          <cell r="D38">
            <v>0</v>
          </cell>
          <cell r="E38">
            <v>0</v>
          </cell>
        </row>
        <row r="39">
          <cell r="B39">
            <v>1300</v>
          </cell>
          <cell r="C39" t="str">
            <v>Miscellaneous Income Account</v>
          </cell>
          <cell r="D39">
            <v>-1301015467.99</v>
          </cell>
          <cell r="E39">
            <v>1301015467.99</v>
          </cell>
        </row>
        <row r="40">
          <cell r="B40">
            <v>1305</v>
          </cell>
          <cell r="C40" t="str">
            <v>Samurdhi Loan Interest  Account</v>
          </cell>
          <cell r="D40">
            <v>0</v>
          </cell>
          <cell r="E40">
            <v>0</v>
          </cell>
        </row>
        <row r="41">
          <cell r="B41">
            <v>1310</v>
          </cell>
          <cell r="C41" t="str">
            <v>G.D. Income / G.I. Income Account</v>
          </cell>
          <cell r="D41">
            <v>0</v>
          </cell>
          <cell r="E41">
            <v>0</v>
          </cell>
        </row>
        <row r="42">
          <cell r="B42">
            <v>1315</v>
          </cell>
          <cell r="C42" t="str">
            <v>Liquidated  Damages Account</v>
          </cell>
          <cell r="D42">
            <v>0</v>
          </cell>
          <cell r="E42">
            <v>0</v>
          </cell>
        </row>
        <row r="43">
          <cell r="B43">
            <v>1320</v>
          </cell>
          <cell r="C43" t="str">
            <v>Materials removed from existing assets or ongoing jobs</v>
          </cell>
          <cell r="D43">
            <v>0</v>
          </cell>
          <cell r="E43">
            <v>0</v>
          </cell>
        </row>
        <row r="44">
          <cell r="B44">
            <v>1325</v>
          </cell>
          <cell r="C44" t="str">
            <v>Sale Of Ash</v>
          </cell>
          <cell r="D44">
            <v>0</v>
          </cell>
          <cell r="E44">
            <v>0</v>
          </cell>
        </row>
        <row r="45">
          <cell r="B45">
            <v>1340</v>
          </cell>
          <cell r="C45" t="str">
            <v>Material Price Variance Account</v>
          </cell>
          <cell r="D45">
            <v>0</v>
          </cell>
          <cell r="E45">
            <v>0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D46">
            <v>-6500</v>
          </cell>
          <cell r="E46">
            <v>6500</v>
          </cell>
        </row>
        <row r="47">
          <cell r="B47">
            <v>1360</v>
          </cell>
          <cell r="C47" t="str">
            <v>Penalty on Illicit Electricity Consumption Account</v>
          </cell>
          <cell r="D47">
            <v>0</v>
          </cell>
          <cell r="E47">
            <v>0</v>
          </cell>
        </row>
        <row r="48">
          <cell r="B48">
            <v>1370</v>
          </cell>
          <cell r="C48" t="str">
            <v>Income on Cost Recovery Jobs Account</v>
          </cell>
          <cell r="D48">
            <v>0</v>
          </cell>
          <cell r="E48">
            <v>0</v>
          </cell>
        </row>
        <row r="49">
          <cell r="B49">
            <v>1380</v>
          </cell>
          <cell r="C49" t="str">
            <v>Service Main Application Fee Account</v>
          </cell>
          <cell r="D49">
            <v>0</v>
          </cell>
          <cell r="E49">
            <v>0</v>
          </cell>
        </row>
        <row r="50">
          <cell r="B50">
            <v>1385</v>
          </cell>
          <cell r="C50" t="str">
            <v>Fees collected from recovery training conducted by C.E.B</v>
          </cell>
          <cell r="D50">
            <v>0</v>
          </cell>
          <cell r="E50">
            <v>0</v>
          </cell>
        </row>
        <row r="51">
          <cell r="B51">
            <v>1390</v>
          </cell>
          <cell r="C51" t="str">
            <v>acturial gain or loss</v>
          </cell>
          <cell r="D51">
            <v>0</v>
          </cell>
          <cell r="E51">
            <v>0</v>
          </cell>
        </row>
        <row r="52">
          <cell r="B52">
            <v>0</v>
          </cell>
          <cell r="C52" t="str">
            <v>SUB TOTAL OF MISSELANIOUS INCOME</v>
          </cell>
          <cell r="D52">
            <v>0</v>
          </cell>
          <cell r="E52">
            <v>1301021967.99</v>
          </cell>
        </row>
        <row r="53">
          <cell r="B53">
            <v>0</v>
          </cell>
          <cell r="C53" t="str">
            <v>TOTAL INCOME</v>
          </cell>
          <cell r="D53">
            <v>0</v>
          </cell>
          <cell r="E53">
            <v>2620293562.73</v>
          </cell>
        </row>
        <row r="54">
          <cell r="B54">
            <v>0</v>
          </cell>
          <cell r="C54" t="str">
            <v xml:space="preserve"> PERSONNEL EXPENSES</v>
          </cell>
          <cell r="D54">
            <v>0</v>
          </cell>
          <cell r="E54">
            <v>0</v>
          </cell>
        </row>
        <row r="55">
          <cell r="B55">
            <v>2100</v>
          </cell>
          <cell r="C55" t="str">
            <v>Management Staff Salaries Account</v>
          </cell>
          <cell r="D55">
            <v>81377270.939999998</v>
          </cell>
          <cell r="E55">
            <v>81377270.939999998</v>
          </cell>
        </row>
        <row r="56">
          <cell r="B56">
            <v>2110</v>
          </cell>
          <cell r="C56" t="str">
            <v>Management Staff Allowances Account</v>
          </cell>
          <cell r="D56">
            <v>11210401.130000001</v>
          </cell>
          <cell r="E56">
            <v>11210401.130000001</v>
          </cell>
        </row>
        <row r="57">
          <cell r="B57">
            <v>2120</v>
          </cell>
          <cell r="C57" t="str">
            <v>All the related expenses on Board of Directors</v>
          </cell>
          <cell r="D57">
            <v>3135613</v>
          </cell>
          <cell r="E57">
            <v>3135613</v>
          </cell>
        </row>
        <row r="58">
          <cell r="B58">
            <v>2200</v>
          </cell>
          <cell r="C58" t="str">
            <v>Other Staff Salaries Account</v>
          </cell>
          <cell r="D58">
            <v>88975881.090000004</v>
          </cell>
          <cell r="E58">
            <v>88975881.090000004</v>
          </cell>
        </row>
        <row r="59">
          <cell r="B59">
            <v>2205</v>
          </cell>
          <cell r="C59" t="str">
            <v>Salary Arears &amp; Allowances</v>
          </cell>
          <cell r="D59">
            <v>0</v>
          </cell>
          <cell r="E59">
            <v>0</v>
          </cell>
        </row>
        <row r="60">
          <cell r="B60">
            <v>2300</v>
          </cell>
          <cell r="C60" t="str">
            <v>Other Staff Overtime Account</v>
          </cell>
          <cell r="D60">
            <v>32431629.969999999</v>
          </cell>
          <cell r="E60">
            <v>32431629.969999999</v>
          </cell>
        </row>
        <row r="61">
          <cell r="B61">
            <v>2310</v>
          </cell>
          <cell r="C61" t="str">
            <v>Other Staff Allowances Account</v>
          </cell>
          <cell r="D61">
            <v>6999634.9699999997</v>
          </cell>
          <cell r="E61">
            <v>6999634.9699999997</v>
          </cell>
        </row>
        <row r="62">
          <cell r="B62">
            <v>2320</v>
          </cell>
          <cell r="C62" t="str">
            <v>Direct Labor at Normal Rate - Generation Account</v>
          </cell>
          <cell r="D62">
            <v>0</v>
          </cell>
          <cell r="E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D63">
            <v>0</v>
          </cell>
          <cell r="E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D64">
            <v>0</v>
          </cell>
          <cell r="E64">
            <v>0</v>
          </cell>
        </row>
        <row r="65">
          <cell r="B65">
            <v>2330</v>
          </cell>
          <cell r="C65" t="str">
            <v>Direct Labor Overtime - Generation Account</v>
          </cell>
          <cell r="D65">
            <v>0</v>
          </cell>
          <cell r="E65">
            <v>0</v>
          </cell>
        </row>
        <row r="66">
          <cell r="B66">
            <v>2331</v>
          </cell>
          <cell r="C66" t="str">
            <v>Direct Labor Overtime  - Rehabilitation</v>
          </cell>
          <cell r="D66">
            <v>0</v>
          </cell>
          <cell r="E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D67">
            <v>0</v>
          </cell>
          <cell r="E67">
            <v>0</v>
          </cell>
        </row>
        <row r="68">
          <cell r="B68">
            <v>2334</v>
          </cell>
          <cell r="C68" t="str">
            <v>Contract Employee Cost Account</v>
          </cell>
          <cell r="D68">
            <v>0</v>
          </cell>
          <cell r="E68">
            <v>0</v>
          </cell>
        </row>
        <row r="69">
          <cell r="B69">
            <v>2340</v>
          </cell>
          <cell r="C69" t="str">
            <v>Labor Rate Variance Account</v>
          </cell>
          <cell r="D69">
            <v>0</v>
          </cell>
          <cell r="E69">
            <v>0</v>
          </cell>
        </row>
        <row r="70">
          <cell r="B70">
            <v>2350</v>
          </cell>
          <cell r="C70" t="str">
            <v xml:space="preserve">Holiday Pay - Management Staff Account </v>
          </cell>
          <cell r="D70">
            <v>4403923.59</v>
          </cell>
          <cell r="E70">
            <v>4403923.59</v>
          </cell>
        </row>
        <row r="71">
          <cell r="B71">
            <v>2355</v>
          </cell>
          <cell r="C71" t="str">
            <v xml:space="preserve">Holiday Pay - Other Staff Account </v>
          </cell>
          <cell r="D71">
            <v>3155332.27</v>
          </cell>
          <cell r="E71">
            <v>3155332.27</v>
          </cell>
        </row>
        <row r="72">
          <cell r="B72">
            <v>2360</v>
          </cell>
          <cell r="C72" t="str">
            <v>Idle Time Account</v>
          </cell>
          <cell r="D72">
            <v>0</v>
          </cell>
          <cell r="E72">
            <v>0</v>
          </cell>
        </row>
        <row r="73">
          <cell r="B73">
            <v>2500</v>
          </cell>
          <cell r="C73" t="str">
            <v>Bonus Account</v>
          </cell>
          <cell r="D73">
            <v>133680.19</v>
          </cell>
          <cell r="E73">
            <v>133680.19</v>
          </cell>
        </row>
        <row r="74">
          <cell r="B74">
            <v>2510</v>
          </cell>
          <cell r="C74" t="str">
            <v>Incentive for Meter Readers Account</v>
          </cell>
          <cell r="D74">
            <v>0</v>
          </cell>
          <cell r="E74">
            <v>0</v>
          </cell>
        </row>
        <row r="75">
          <cell r="B75">
            <v>2520</v>
          </cell>
          <cell r="C75" t="str">
            <v>Gratuity Payment Account</v>
          </cell>
          <cell r="D75">
            <v>213547261.90000001</v>
          </cell>
          <cell r="E75">
            <v>213547261.90000001</v>
          </cell>
        </row>
        <row r="76">
          <cell r="B76">
            <v>2530</v>
          </cell>
          <cell r="C76" t="str">
            <v>Non Sick Leave Incentive Account</v>
          </cell>
          <cell r="D76">
            <v>33661.17</v>
          </cell>
          <cell r="E76">
            <v>33661.17</v>
          </cell>
        </row>
        <row r="77">
          <cell r="B77">
            <v>2540</v>
          </cell>
          <cell r="C77" t="str">
            <v>Allowances to Trainees Account</v>
          </cell>
          <cell r="D77">
            <v>2188802</v>
          </cell>
          <cell r="E77">
            <v>2188802</v>
          </cell>
        </row>
        <row r="78">
          <cell r="B78">
            <v>2550</v>
          </cell>
          <cell r="C78" t="str">
            <v>Compensation to CEB Employees Account</v>
          </cell>
          <cell r="D78">
            <v>2198015</v>
          </cell>
          <cell r="E78">
            <v>2198015</v>
          </cell>
        </row>
        <row r="79">
          <cell r="B79">
            <v>2600</v>
          </cell>
          <cell r="C79" t="str">
            <v xml:space="preserve">Staff Training Account </v>
          </cell>
          <cell r="D79">
            <v>437344.94999999995</v>
          </cell>
          <cell r="E79">
            <v>437344.94999999995</v>
          </cell>
        </row>
        <row r="80">
          <cell r="B80">
            <v>2602</v>
          </cell>
          <cell r="C80" t="str">
            <v xml:space="preserve">Local Training  Account </v>
          </cell>
          <cell r="D80">
            <v>0</v>
          </cell>
          <cell r="E80">
            <v>0</v>
          </cell>
        </row>
        <row r="81">
          <cell r="B81">
            <v>2603</v>
          </cell>
          <cell r="C81" t="str">
            <v>Foreign Training CEB Account</v>
          </cell>
          <cell r="D81">
            <v>0</v>
          </cell>
          <cell r="E81">
            <v>0</v>
          </cell>
        </row>
        <row r="82">
          <cell r="B82">
            <v>2610</v>
          </cell>
          <cell r="C82" t="str">
            <v>Library Facilities Account</v>
          </cell>
          <cell r="D82">
            <v>327340</v>
          </cell>
          <cell r="E82">
            <v>327340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D83">
            <v>23650</v>
          </cell>
          <cell r="E83">
            <v>23650</v>
          </cell>
        </row>
        <row r="84">
          <cell r="B84">
            <v>2620</v>
          </cell>
          <cell r="C84" t="str">
            <v>Fees to Professional Institutions Account</v>
          </cell>
          <cell r="D84">
            <v>563019.42999999993</v>
          </cell>
          <cell r="E84">
            <v>563019.42999999993</v>
          </cell>
        </row>
        <row r="85">
          <cell r="B85">
            <v>2630</v>
          </cell>
          <cell r="C85" t="str">
            <v>Staff Welfare Account</v>
          </cell>
          <cell r="D85">
            <v>2228707.75</v>
          </cell>
          <cell r="E85">
            <v>2228707.75</v>
          </cell>
        </row>
        <row r="86">
          <cell r="B86">
            <v>2631</v>
          </cell>
          <cell r="C86" t="str">
            <v>Staff Welfare  - Medical Expenses Account</v>
          </cell>
          <cell r="D86">
            <v>3500</v>
          </cell>
          <cell r="E86">
            <v>3500</v>
          </cell>
        </row>
        <row r="87">
          <cell r="B87">
            <v>2632</v>
          </cell>
          <cell r="C87" t="str">
            <v>Staff Welfare  - Traveling &amp; Concession Account</v>
          </cell>
          <cell r="D87">
            <v>6220</v>
          </cell>
          <cell r="E87">
            <v>6220</v>
          </cell>
        </row>
        <row r="88">
          <cell r="B88">
            <v>2635</v>
          </cell>
          <cell r="C88" t="str">
            <v>Executive Officers Mobile Allowance Account</v>
          </cell>
          <cell r="D88">
            <v>337882.85</v>
          </cell>
          <cell r="E88">
            <v>337882.85</v>
          </cell>
        </row>
        <row r="89">
          <cell r="B89">
            <v>2640</v>
          </cell>
          <cell r="C89" t="str">
            <v xml:space="preserve">Medical  Expenses - Indoor Account </v>
          </cell>
          <cell r="D89">
            <v>7352289.2000000002</v>
          </cell>
          <cell r="E89">
            <v>7352289.2000000002</v>
          </cell>
        </row>
        <row r="90">
          <cell r="B90">
            <v>2641</v>
          </cell>
          <cell r="C90" t="str">
            <v>Medical Expenses  - Out door Account</v>
          </cell>
          <cell r="D90">
            <v>5177830.8699999992</v>
          </cell>
          <cell r="E90">
            <v>5177830.8699999992</v>
          </cell>
        </row>
        <row r="91">
          <cell r="B91">
            <v>2650</v>
          </cell>
          <cell r="C91" t="str">
            <v>Uniforms &amp; Protective Clothing Account</v>
          </cell>
          <cell r="D91">
            <v>617771.19999999995</v>
          </cell>
          <cell r="E91">
            <v>617771.19999999995</v>
          </cell>
        </row>
        <row r="92">
          <cell r="B92">
            <v>2660</v>
          </cell>
          <cell r="C92" t="str">
            <v>Reimbursement of loan Interest Account</v>
          </cell>
          <cell r="D92">
            <v>28186926.129999995</v>
          </cell>
          <cell r="E92">
            <v>28186926.129999995</v>
          </cell>
        </row>
        <row r="93">
          <cell r="B93">
            <v>2670</v>
          </cell>
          <cell r="C93" t="str">
            <v>PAYE Tax  Account</v>
          </cell>
          <cell r="D93">
            <v>7254848.7600000007</v>
          </cell>
          <cell r="E93">
            <v>7254848.7600000007</v>
          </cell>
        </row>
        <row r="94">
          <cell r="B94">
            <v>2680</v>
          </cell>
          <cell r="C94" t="str">
            <v>CEB Pension Fund Account</v>
          </cell>
          <cell r="D94">
            <v>14259371.460000001</v>
          </cell>
          <cell r="E94">
            <v>14259371.460000001</v>
          </cell>
        </row>
        <row r="95">
          <cell r="B95">
            <v>2681</v>
          </cell>
          <cell r="C95" t="str">
            <v>Pension to EXDGEU Account</v>
          </cell>
          <cell r="D95">
            <v>6683.4</v>
          </cell>
          <cell r="E95">
            <v>6683.4</v>
          </cell>
        </row>
        <row r="96">
          <cell r="B96">
            <v>2700</v>
          </cell>
          <cell r="C96" t="str">
            <v>CEB Employee Trust Fund Account</v>
          </cell>
          <cell r="D96">
            <v>5446342.3799999999</v>
          </cell>
          <cell r="E96">
            <v>5446342.3799999999</v>
          </cell>
        </row>
        <row r="97">
          <cell r="B97">
            <v>2710</v>
          </cell>
          <cell r="C97" t="str">
            <v>CEB Provident Fund Account</v>
          </cell>
          <cell r="D97">
            <v>27189548.579999998</v>
          </cell>
          <cell r="E97">
            <v>27189548.579999998</v>
          </cell>
        </row>
        <row r="98">
          <cell r="B98">
            <v>0</v>
          </cell>
          <cell r="C98" t="str">
            <v>personel cost on pension fund</v>
          </cell>
          <cell r="D98">
            <v>0</v>
          </cell>
          <cell r="E98">
            <v>0</v>
          </cell>
        </row>
        <row r="99">
          <cell r="B99">
            <v>0</v>
          </cell>
          <cell r="C99" t="str">
            <v>PERSONNEL EXPENSES - SUB TOTAL</v>
          </cell>
          <cell r="D99">
            <v>0</v>
          </cell>
          <cell r="E99">
            <v>549210384.17999995</v>
          </cell>
        </row>
        <row r="100">
          <cell r="B100">
            <v>0</v>
          </cell>
          <cell r="C100" t="str">
            <v xml:space="preserve"> MATERIAL COST</v>
          </cell>
          <cell r="D100">
            <v>0</v>
          </cell>
          <cell r="E100">
            <v>0</v>
          </cell>
        </row>
        <row r="101">
          <cell r="B101">
            <v>3100</v>
          </cell>
          <cell r="C101" t="str">
            <v>Power Station Fuel Account</v>
          </cell>
          <cell r="D101">
            <v>0</v>
          </cell>
          <cell r="E101">
            <v>0</v>
          </cell>
        </row>
        <row r="102">
          <cell r="B102">
            <v>3110</v>
          </cell>
          <cell r="C102" t="str">
            <v>Purchased Power Thermal Account</v>
          </cell>
          <cell r="D102">
            <v>0</v>
          </cell>
          <cell r="E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D103">
            <v>0</v>
          </cell>
          <cell r="E103">
            <v>0</v>
          </cell>
        </row>
        <row r="104">
          <cell r="B104">
            <v>3115</v>
          </cell>
          <cell r="C104" t="str">
            <v>Energy Purchase from Transmission</v>
          </cell>
          <cell r="D104">
            <v>0</v>
          </cell>
          <cell r="E104">
            <v>0</v>
          </cell>
        </row>
        <row r="105">
          <cell r="B105">
            <v>3120</v>
          </cell>
          <cell r="C105" t="str">
            <v>Rebate on Self  Generation Account</v>
          </cell>
          <cell r="D105">
            <v>0</v>
          </cell>
          <cell r="E105">
            <v>0</v>
          </cell>
        </row>
        <row r="106">
          <cell r="B106">
            <v>3130</v>
          </cell>
          <cell r="C106" t="str">
            <v>Purchased Power  - Renewable Account</v>
          </cell>
          <cell r="D106">
            <v>0</v>
          </cell>
          <cell r="E106">
            <v>0</v>
          </cell>
        </row>
        <row r="107">
          <cell r="B107">
            <v>3150</v>
          </cell>
          <cell r="C107" t="str">
            <v>Power Station Coal Account</v>
          </cell>
          <cell r="D107">
            <v>0</v>
          </cell>
          <cell r="E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D108">
            <v>5125</v>
          </cell>
          <cell r="E108">
            <v>5125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D109">
            <v>309388.39</v>
          </cell>
          <cell r="E109">
            <v>309388.39</v>
          </cell>
        </row>
        <row r="110">
          <cell r="B110">
            <v>3202</v>
          </cell>
          <cell r="C110" t="str">
            <v>Component / Routine Maintenance - Distribution  Account</v>
          </cell>
          <cell r="D110">
            <v>0</v>
          </cell>
          <cell r="E110">
            <v>0</v>
          </cell>
        </row>
        <row r="111">
          <cell r="B111">
            <v>3203</v>
          </cell>
          <cell r="C111" t="str">
            <v>Lubricating Oil Account</v>
          </cell>
          <cell r="D111">
            <v>0</v>
          </cell>
          <cell r="E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D112">
            <v>0</v>
          </cell>
          <cell r="E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D113">
            <v>0</v>
          </cell>
          <cell r="E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D114">
            <v>0</v>
          </cell>
          <cell r="E114">
            <v>0</v>
          </cell>
        </row>
        <row r="115">
          <cell r="B115">
            <v>3212</v>
          </cell>
          <cell r="C115" t="str">
            <v>Expenses incurred on the maintenance and hiring of Tug Boats and Barges in coal transport</v>
          </cell>
          <cell r="D115">
            <v>0</v>
          </cell>
          <cell r="E115">
            <v>0</v>
          </cell>
        </row>
        <row r="116">
          <cell r="B116">
            <v>3220</v>
          </cell>
          <cell r="C116" t="str">
            <v>Components/Construction Account</v>
          </cell>
          <cell r="D116">
            <v>0</v>
          </cell>
          <cell r="E116">
            <v>0</v>
          </cell>
        </row>
        <row r="117">
          <cell r="B117">
            <v>3225</v>
          </cell>
          <cell r="C117" t="str">
            <v>Fixing of Boundary Meters Account</v>
          </cell>
          <cell r="D117">
            <v>0</v>
          </cell>
          <cell r="E117">
            <v>0</v>
          </cell>
        </row>
        <row r="118">
          <cell r="B118">
            <v>3230</v>
          </cell>
          <cell r="C118" t="str">
            <v>Consumables Account</v>
          </cell>
          <cell r="D118">
            <v>3691</v>
          </cell>
          <cell r="E118">
            <v>3691</v>
          </cell>
        </row>
        <row r="119">
          <cell r="B119">
            <v>3300</v>
          </cell>
          <cell r="C119" t="str">
            <v>Loose Tools Account</v>
          </cell>
          <cell r="D119">
            <v>81808</v>
          </cell>
          <cell r="E119">
            <v>81808</v>
          </cell>
        </row>
        <row r="120">
          <cell r="B120">
            <v>3410</v>
          </cell>
          <cell r="C120" t="str">
            <v>Stores Discrepancies Account</v>
          </cell>
          <cell r="D120">
            <v>0</v>
          </cell>
          <cell r="E120">
            <v>0</v>
          </cell>
        </row>
        <row r="121">
          <cell r="B121">
            <v>3420</v>
          </cell>
          <cell r="C121" t="str">
            <v>Damaged Stocks Account</v>
          </cell>
          <cell r="D121">
            <v>0</v>
          </cell>
          <cell r="E121">
            <v>0</v>
          </cell>
        </row>
        <row r="122">
          <cell r="B122">
            <v>3430</v>
          </cell>
          <cell r="C122" t="str">
            <v>Stores Price Variances Account</v>
          </cell>
          <cell r="D122">
            <v>0</v>
          </cell>
          <cell r="E122">
            <v>0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D123">
            <v>0</v>
          </cell>
          <cell r="E123">
            <v>0</v>
          </cell>
        </row>
        <row r="124">
          <cell r="B124">
            <v>3500</v>
          </cell>
          <cell r="C124" t="str">
            <v>Damages &amp; Losses on Boards Property Account</v>
          </cell>
          <cell r="D124">
            <v>0</v>
          </cell>
          <cell r="E124">
            <v>0</v>
          </cell>
        </row>
        <row r="125">
          <cell r="B125">
            <v>0</v>
          </cell>
          <cell r="C125" t="str">
            <v>MATERIAL COST - SUB TOTAL</v>
          </cell>
          <cell r="D125">
            <v>0</v>
          </cell>
          <cell r="E125">
            <v>400012.39</v>
          </cell>
        </row>
        <row r="126">
          <cell r="B126">
            <v>0</v>
          </cell>
          <cell r="C126" t="str">
            <v>ACCOMMODATION EXPENSES</v>
          </cell>
          <cell r="D126">
            <v>0</v>
          </cell>
          <cell r="E126">
            <v>0</v>
          </cell>
        </row>
        <row r="127">
          <cell r="B127">
            <v>4100</v>
          </cell>
          <cell r="C127" t="str">
            <v>Housing Rent and Rates Account</v>
          </cell>
          <cell r="D127">
            <v>50795757.710000001</v>
          </cell>
          <cell r="E127">
            <v>50795757.710000001</v>
          </cell>
        </row>
        <row r="128">
          <cell r="B128">
            <v>4110</v>
          </cell>
          <cell r="C128" t="str">
            <v>Building Maintenance Account</v>
          </cell>
          <cell r="D128">
            <v>1066755.07</v>
          </cell>
          <cell r="E128">
            <v>1066755.07</v>
          </cell>
        </row>
        <row r="129">
          <cell r="B129">
            <v>4120</v>
          </cell>
          <cell r="C129" t="str">
            <v>Circuit Bungalow Maintenance Account</v>
          </cell>
          <cell r="D129">
            <v>187245.46</v>
          </cell>
          <cell r="E129">
            <v>187245.46</v>
          </cell>
        </row>
        <row r="130">
          <cell r="B130">
            <v>4200</v>
          </cell>
          <cell r="C130" t="str">
            <v>Furniture, fittings and Equipment Account</v>
          </cell>
          <cell r="D130">
            <v>1269701.04</v>
          </cell>
          <cell r="E130">
            <v>1269701.04</v>
          </cell>
        </row>
        <row r="131">
          <cell r="B131">
            <v>4300</v>
          </cell>
          <cell r="C131" t="str">
            <v>Electricity  Consumption Account</v>
          </cell>
          <cell r="D131">
            <v>23998397.510000002</v>
          </cell>
          <cell r="E131">
            <v>23998397.510000002</v>
          </cell>
        </row>
        <row r="132">
          <cell r="B132">
            <v>4400</v>
          </cell>
          <cell r="C132" t="str">
            <v>Water Supply Charges Account</v>
          </cell>
          <cell r="D132">
            <v>61432.480000000003</v>
          </cell>
          <cell r="E132">
            <v>61432.480000000003</v>
          </cell>
        </row>
        <row r="133">
          <cell r="B133">
            <v>0</v>
          </cell>
          <cell r="C133" t="str">
            <v>ACCOMMODATION EXPENSES - SUB TOTAL</v>
          </cell>
          <cell r="D133">
            <v>0</v>
          </cell>
          <cell r="E133">
            <v>77379289.270000011</v>
          </cell>
        </row>
        <row r="134">
          <cell r="B134">
            <v>0</v>
          </cell>
          <cell r="C134" t="str">
            <v>TRANSPORT &amp; COMMUNICATION EXPENSES</v>
          </cell>
          <cell r="D134">
            <v>0</v>
          </cell>
          <cell r="E134">
            <v>0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D135">
            <v>8270182.6599999992</v>
          </cell>
          <cell r="E135">
            <v>8270182.6599999992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D136">
            <v>0</v>
          </cell>
          <cell r="E136">
            <v>0</v>
          </cell>
        </row>
        <row r="137">
          <cell r="B137">
            <v>5200</v>
          </cell>
          <cell r="C137" t="str">
            <v>Vehicle Maintenance Account</v>
          </cell>
          <cell r="D137">
            <v>10196768.59</v>
          </cell>
          <cell r="E137">
            <v>10196768.59</v>
          </cell>
        </row>
        <row r="138">
          <cell r="B138">
            <v>5210</v>
          </cell>
          <cell r="C138" t="str">
            <v>Vehicle Fuel, Oil  and Licenses Account</v>
          </cell>
          <cell r="D138">
            <v>15135648.470000001</v>
          </cell>
          <cell r="E138">
            <v>15135648.470000001</v>
          </cell>
        </row>
        <row r="139">
          <cell r="B139">
            <v>5220</v>
          </cell>
          <cell r="C139" t="str">
            <v>Vehicle Hire Charges Account</v>
          </cell>
          <cell r="D139">
            <v>1354418.13</v>
          </cell>
          <cell r="E139">
            <v>1354418.13</v>
          </cell>
        </row>
        <row r="140">
          <cell r="B140">
            <v>5230</v>
          </cell>
          <cell r="C140" t="str">
            <v>Material Transport Charges Account</v>
          </cell>
          <cell r="D140">
            <v>0</v>
          </cell>
          <cell r="E140">
            <v>0</v>
          </cell>
        </row>
        <row r="141">
          <cell r="B141">
            <v>5300</v>
          </cell>
          <cell r="C141" t="str">
            <v>Office Supplies Account</v>
          </cell>
          <cell r="D141">
            <v>4464754.3699999992</v>
          </cell>
          <cell r="E141">
            <v>4464754.3699999992</v>
          </cell>
        </row>
        <row r="142">
          <cell r="B142">
            <v>5310</v>
          </cell>
          <cell r="C142" t="str">
            <v>Postage Account</v>
          </cell>
          <cell r="D142">
            <v>949442</v>
          </cell>
          <cell r="E142">
            <v>949442</v>
          </cell>
        </row>
        <row r="143">
          <cell r="B143">
            <v>5320</v>
          </cell>
          <cell r="C143" t="str">
            <v>Telecommunications Account</v>
          </cell>
          <cell r="D143">
            <v>13964898.359999999</v>
          </cell>
          <cell r="E143">
            <v>13964898.359999999</v>
          </cell>
        </row>
        <row r="144">
          <cell r="B144">
            <v>5321</v>
          </cell>
          <cell r="C144" t="str">
            <v>Communication Frequency Charges Account</v>
          </cell>
          <cell r="D144">
            <v>0</v>
          </cell>
          <cell r="E144">
            <v>0</v>
          </cell>
        </row>
        <row r="145">
          <cell r="B145">
            <v>5322</v>
          </cell>
          <cell r="C145" t="str">
            <v>Expenses on data communication links (VPNs, Leased Lines etc)</v>
          </cell>
          <cell r="D145">
            <v>0</v>
          </cell>
          <cell r="E145">
            <v>0</v>
          </cell>
        </row>
        <row r="146">
          <cell r="B146">
            <v>5323</v>
          </cell>
          <cell r="C146" t="str">
            <v>Expenses on purchase / renewal of software licenses (such as e-mail, Citrix, informix, Uniface user accounts etc.)</v>
          </cell>
          <cell r="D146">
            <v>0</v>
          </cell>
          <cell r="E146">
            <v>0</v>
          </cell>
        </row>
        <row r="147">
          <cell r="B147">
            <v>5324</v>
          </cell>
          <cell r="C147" t="str">
            <v>Expenses on maintenance of Information Technology (IT) related hardware (such as watch guard router, billing srvers, computers, printers, UPS, call center equipments etc.)</v>
          </cell>
          <cell r="D147">
            <v>0</v>
          </cell>
          <cell r="E147">
            <v>0</v>
          </cell>
        </row>
        <row r="148">
          <cell r="B148">
            <v>0</v>
          </cell>
          <cell r="C148" t="str">
            <v>TRANSPORT &amp; COMMUNICATION EXP. - SUB TOTAL</v>
          </cell>
          <cell r="D148">
            <v>0</v>
          </cell>
          <cell r="E148">
            <v>54336112.579999998</v>
          </cell>
        </row>
        <row r="149">
          <cell r="B149">
            <v>0</v>
          </cell>
          <cell r="C149" t="str">
            <v xml:space="preserve"> DEPRECIATION</v>
          </cell>
          <cell r="D149">
            <v>0</v>
          </cell>
          <cell r="E149">
            <v>0</v>
          </cell>
        </row>
        <row r="150">
          <cell r="B150">
            <v>6000</v>
          </cell>
          <cell r="C150" t="str">
            <v>Depreciation Account</v>
          </cell>
          <cell r="D150">
            <v>46107345.189999998</v>
          </cell>
          <cell r="E150">
            <v>46107345.189999998</v>
          </cell>
        </row>
        <row r="151">
          <cell r="B151">
            <v>0</v>
          </cell>
          <cell r="C151" t="str">
            <v>DEPRECIATION - SUB TOTAL</v>
          </cell>
          <cell r="D151">
            <v>0</v>
          </cell>
          <cell r="E151">
            <v>46107345.189999998</v>
          </cell>
        </row>
        <row r="152">
          <cell r="B152">
            <v>0</v>
          </cell>
          <cell r="C152" t="str">
            <v xml:space="preserve"> OTHER EXPENSES</v>
          </cell>
          <cell r="D152">
            <v>0</v>
          </cell>
          <cell r="E152">
            <v>0</v>
          </cell>
        </row>
        <row r="153">
          <cell r="B153">
            <v>7100</v>
          </cell>
          <cell r="C153" t="str">
            <v>Hire and Lease Charges Account</v>
          </cell>
          <cell r="D153">
            <v>134400</v>
          </cell>
          <cell r="E153">
            <v>134400</v>
          </cell>
        </row>
        <row r="154">
          <cell r="B154">
            <v>7210</v>
          </cell>
          <cell r="C154" t="str">
            <v>Payment to Security Staff on Contract Account</v>
          </cell>
          <cell r="D154">
            <v>5139318.5200000005</v>
          </cell>
          <cell r="E154">
            <v>5139318.5200000005</v>
          </cell>
        </row>
        <row r="155">
          <cell r="B155">
            <v>7211</v>
          </cell>
          <cell r="C155" t="str">
            <v>Payment to Manpower Agencies Account</v>
          </cell>
          <cell r="D155">
            <v>2763763.22</v>
          </cell>
          <cell r="E155">
            <v>2763763.22</v>
          </cell>
        </row>
        <row r="156">
          <cell r="B156">
            <v>7220</v>
          </cell>
          <cell r="C156" t="str">
            <v>Payments to Private Secretarial Service Account</v>
          </cell>
          <cell r="D156">
            <v>0</v>
          </cell>
          <cell r="E156">
            <v>0</v>
          </cell>
        </row>
        <row r="157">
          <cell r="B157">
            <v>7230</v>
          </cell>
          <cell r="C157" t="str">
            <v>Payments for RE cordinators</v>
          </cell>
          <cell r="D157">
            <v>0</v>
          </cell>
          <cell r="E157">
            <v>0</v>
          </cell>
        </row>
        <row r="158">
          <cell r="B158">
            <v>7300</v>
          </cell>
          <cell r="C158" t="str">
            <v>Clearance Charges Account</v>
          </cell>
          <cell r="D158">
            <v>0</v>
          </cell>
          <cell r="E158">
            <v>0</v>
          </cell>
        </row>
        <row r="159">
          <cell r="B159">
            <v>7310</v>
          </cell>
          <cell r="C159" t="str">
            <v>Custom Duty Account</v>
          </cell>
          <cell r="D159">
            <v>0</v>
          </cell>
          <cell r="E159">
            <v>0</v>
          </cell>
        </row>
        <row r="160">
          <cell r="B160">
            <v>7400</v>
          </cell>
          <cell r="C160" t="str">
            <v>Legal Fees Account</v>
          </cell>
          <cell r="D160">
            <v>3970728</v>
          </cell>
          <cell r="E160">
            <v>3970728</v>
          </cell>
        </row>
        <row r="161">
          <cell r="B161">
            <v>7405</v>
          </cell>
          <cell r="C161" t="str">
            <v xml:space="preserve">Annual Regulatory Levy (PUCSL) Account </v>
          </cell>
          <cell r="D161">
            <v>0</v>
          </cell>
          <cell r="E161">
            <v>0</v>
          </cell>
        </row>
        <row r="162">
          <cell r="B162">
            <v>7410</v>
          </cell>
          <cell r="C162" t="str">
            <v>Audit Fees Account</v>
          </cell>
          <cell r="D162">
            <v>0</v>
          </cell>
          <cell r="E162">
            <v>0</v>
          </cell>
        </row>
        <row r="163">
          <cell r="B163">
            <v>7420</v>
          </cell>
          <cell r="C163" t="str">
            <v>Consultancy Fees Account</v>
          </cell>
          <cell r="D163">
            <v>766933</v>
          </cell>
          <cell r="E163">
            <v>766933</v>
          </cell>
        </row>
        <row r="164">
          <cell r="B164">
            <v>7430</v>
          </cell>
          <cell r="C164" t="str">
            <v>Research &amp; Development Expenditure Account</v>
          </cell>
          <cell r="D164">
            <v>0</v>
          </cell>
          <cell r="E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D165">
            <v>793218.7</v>
          </cell>
          <cell r="E165">
            <v>793218.7</v>
          </cell>
        </row>
        <row r="166">
          <cell r="B166">
            <v>7450</v>
          </cell>
          <cell r="C166" t="str">
            <v>Tender Board Members &amp; TEC Members Account</v>
          </cell>
          <cell r="D166">
            <v>0</v>
          </cell>
          <cell r="E166">
            <v>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D167">
            <v>0</v>
          </cell>
          <cell r="E167">
            <v>0</v>
          </cell>
        </row>
        <row r="168">
          <cell r="B168">
            <v>7500</v>
          </cell>
          <cell r="C168" t="str">
            <v>Public Relations/Advertising Account</v>
          </cell>
          <cell r="D168">
            <v>73238233.469999999</v>
          </cell>
          <cell r="E168">
            <v>73238233.469999999</v>
          </cell>
        </row>
        <row r="169">
          <cell r="B169">
            <v>7501</v>
          </cell>
          <cell r="C169" t="str">
            <v>Energy Saving\Conservation Account</v>
          </cell>
          <cell r="D169">
            <v>11500</v>
          </cell>
          <cell r="E169">
            <v>11500</v>
          </cell>
        </row>
        <row r="170">
          <cell r="B170">
            <v>7510</v>
          </cell>
          <cell r="C170" t="str">
            <v>Entertainment Account</v>
          </cell>
          <cell r="D170">
            <v>1893427.11</v>
          </cell>
          <cell r="E170">
            <v>1893427.11</v>
          </cell>
        </row>
        <row r="171">
          <cell r="B171">
            <v>7540</v>
          </cell>
          <cell r="C171" t="str">
            <v xml:space="preserve">Donation &amp; Social Cost Account </v>
          </cell>
          <cell r="D171">
            <v>0</v>
          </cell>
          <cell r="E171">
            <v>0</v>
          </cell>
        </row>
        <row r="172">
          <cell r="B172">
            <v>7560</v>
          </cell>
          <cell r="C172" t="str">
            <v>Cleaning Service &amp; Pest Control Services Account</v>
          </cell>
          <cell r="D172">
            <v>2541228.17</v>
          </cell>
          <cell r="E172">
            <v>2541228.17</v>
          </cell>
        </row>
        <row r="173">
          <cell r="B173">
            <v>7600</v>
          </cell>
          <cell r="C173" t="str">
            <v>Insurance Premiums Account</v>
          </cell>
          <cell r="D173">
            <v>13605.99</v>
          </cell>
          <cell r="E173">
            <v>13605.99</v>
          </cell>
        </row>
        <row r="174">
          <cell r="B174">
            <v>7700</v>
          </cell>
          <cell r="C174" t="str">
            <v>Loss on Scrap  - Fixed Assets Account</v>
          </cell>
          <cell r="D174">
            <v>0</v>
          </cell>
          <cell r="E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D175">
            <v>0</v>
          </cell>
          <cell r="E175">
            <v>0</v>
          </cell>
        </row>
        <row r="176">
          <cell r="B176">
            <v>7711</v>
          </cell>
          <cell r="C176" t="str">
            <v>Cash Counter Payment Account</v>
          </cell>
          <cell r="D176">
            <v>0</v>
          </cell>
          <cell r="E176">
            <v>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D177">
            <v>0</v>
          </cell>
          <cell r="E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D178">
            <v>0</v>
          </cell>
          <cell r="E178">
            <v>0</v>
          </cell>
        </row>
        <row r="179">
          <cell r="B179">
            <v>7730</v>
          </cell>
          <cell r="C179" t="str">
            <v>Contingencies Account</v>
          </cell>
          <cell r="D179">
            <v>96163856.659999996</v>
          </cell>
          <cell r="E179">
            <v>96163856.659999996</v>
          </cell>
        </row>
        <row r="180">
          <cell r="B180">
            <v>7740</v>
          </cell>
          <cell r="C180" t="str">
            <v>25 % Electricity Bill For Eligible Government Institution</v>
          </cell>
          <cell r="D180">
            <v>0</v>
          </cell>
          <cell r="E180">
            <v>0</v>
          </cell>
        </row>
        <row r="181">
          <cell r="B181">
            <v>7750</v>
          </cell>
          <cell r="C181" t="str">
            <v>Repairs to Transformers Account</v>
          </cell>
          <cell r="D181">
            <v>0</v>
          </cell>
          <cell r="E181">
            <v>0</v>
          </cell>
        </row>
        <row r="182">
          <cell r="B182">
            <v>7800</v>
          </cell>
          <cell r="C182" t="str">
            <v>Miscellaneous Expense Account</v>
          </cell>
          <cell r="D182">
            <v>1033600.5499999999</v>
          </cell>
          <cell r="E182">
            <v>1033600.5499999999</v>
          </cell>
        </row>
        <row r="183">
          <cell r="B183">
            <v>7810</v>
          </cell>
          <cell r="C183" t="str">
            <v>Compensation to Third Parties Account</v>
          </cell>
          <cell r="D183">
            <v>0</v>
          </cell>
          <cell r="E183">
            <v>0</v>
          </cell>
        </row>
        <row r="184">
          <cell r="B184">
            <v>7820</v>
          </cell>
          <cell r="C184" t="str">
            <v>Repairs to Plant, Machinery &amp; Equipment Account</v>
          </cell>
          <cell r="D184">
            <v>525583.6</v>
          </cell>
          <cell r="E184">
            <v>525583.6</v>
          </cell>
        </row>
        <row r="185">
          <cell r="B185">
            <v>7830</v>
          </cell>
          <cell r="C185" t="str">
            <v>Way Leaves Account</v>
          </cell>
          <cell r="D185">
            <v>0</v>
          </cell>
          <cell r="E185">
            <v>0</v>
          </cell>
        </row>
        <row r="186">
          <cell r="B186">
            <v>7840</v>
          </cell>
          <cell r="C186" t="str">
            <v xml:space="preserve">Shifting of Electricity Lines Account </v>
          </cell>
          <cell r="D186">
            <v>0</v>
          </cell>
          <cell r="E186">
            <v>0</v>
          </cell>
        </row>
        <row r="187">
          <cell r="B187">
            <v>7850</v>
          </cell>
          <cell r="C187" t="str">
            <v>Bad Debts Written Off Except Electricity Debts Account</v>
          </cell>
          <cell r="D187">
            <v>0</v>
          </cell>
          <cell r="E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D188">
            <v>0</v>
          </cell>
          <cell r="E188">
            <v>0</v>
          </cell>
        </row>
        <row r="189">
          <cell r="B189">
            <v>7852</v>
          </cell>
          <cell r="C189" t="str">
            <v>SLFRS Adjustment Control Account- Only for 2012</v>
          </cell>
          <cell r="D189">
            <v>0</v>
          </cell>
          <cell r="E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D190">
            <v>0</v>
          </cell>
          <cell r="E190">
            <v>0</v>
          </cell>
        </row>
        <row r="191">
          <cell r="B191">
            <v>7854</v>
          </cell>
          <cell r="C191" t="str">
            <v xml:space="preserve">Payment to resource persons and expenses related to refreshment,stationary etc </v>
          </cell>
          <cell r="D191">
            <v>58628</v>
          </cell>
          <cell r="E191">
            <v>58628</v>
          </cell>
        </row>
        <row r="192">
          <cell r="B192">
            <v>0</v>
          </cell>
          <cell r="C192" t="str">
            <v>OTHER EXPENSES - SUB TOTAL</v>
          </cell>
          <cell r="D192">
            <v>0</v>
          </cell>
          <cell r="E192">
            <v>189048024.98999998</v>
          </cell>
        </row>
        <row r="193">
          <cell r="B193">
            <v>0</v>
          </cell>
          <cell r="C193" t="str">
            <v>FINANCE COST</v>
          </cell>
          <cell r="D193">
            <v>0</v>
          </cell>
          <cell r="E193">
            <v>0</v>
          </cell>
        </row>
        <row r="194">
          <cell r="B194">
            <v>8100</v>
          </cell>
          <cell r="C194" t="str">
            <v>Overdraft  Interest Account</v>
          </cell>
          <cell r="D194">
            <v>216808771.53999999</v>
          </cell>
          <cell r="E194">
            <v>216808771.53999999</v>
          </cell>
        </row>
        <row r="195">
          <cell r="B195">
            <v>8110</v>
          </cell>
          <cell r="C195" t="str">
            <v xml:space="preserve">Long / Short Term Interest Account </v>
          </cell>
          <cell r="D195">
            <v>3989814740.02</v>
          </cell>
          <cell r="E195">
            <v>3989814740.02</v>
          </cell>
        </row>
        <row r="196">
          <cell r="B196">
            <v>8200</v>
          </cell>
          <cell r="C196" t="str">
            <v>Bank Charges Account</v>
          </cell>
          <cell r="D196">
            <v>38081489.759999998</v>
          </cell>
          <cell r="E196">
            <v>38081489.759999998</v>
          </cell>
        </row>
        <row r="197">
          <cell r="B197">
            <v>8300</v>
          </cell>
          <cell r="C197" t="str">
            <v>Exchange Rate Gain/ Losses  Account</v>
          </cell>
          <cell r="D197">
            <v>0</v>
          </cell>
          <cell r="E197">
            <v>0</v>
          </cell>
        </row>
        <row r="198">
          <cell r="B198">
            <v>8400</v>
          </cell>
          <cell r="C198" t="str">
            <v>Lease Interest Account</v>
          </cell>
          <cell r="D198">
            <v>7088279.3200000003</v>
          </cell>
          <cell r="E198">
            <v>7088279.3200000003</v>
          </cell>
        </row>
        <row r="199">
          <cell r="B199">
            <v>8500</v>
          </cell>
          <cell r="C199" t="str">
            <v>Project Loan Interest Account</v>
          </cell>
          <cell r="D199">
            <v>0</v>
          </cell>
          <cell r="E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D200">
            <v>6276060.5199999996</v>
          </cell>
          <cell r="E200">
            <v>6276060.5199999996</v>
          </cell>
        </row>
        <row r="201">
          <cell r="B201">
            <v>8700</v>
          </cell>
          <cell r="C201" t="str">
            <v>Delayed Interest on IPP Payments Account</v>
          </cell>
          <cell r="D201">
            <v>0</v>
          </cell>
          <cell r="E201">
            <v>0</v>
          </cell>
        </row>
        <row r="202">
          <cell r="B202">
            <v>9100</v>
          </cell>
          <cell r="C202" t="str">
            <v>Debit Tax Account</v>
          </cell>
          <cell r="D202">
            <v>0</v>
          </cell>
          <cell r="E202">
            <v>0</v>
          </cell>
        </row>
        <row r="203">
          <cell r="B203">
            <v>9110</v>
          </cell>
          <cell r="C203" t="str">
            <v>Stamp Duty Account</v>
          </cell>
          <cell r="D203">
            <v>3442225</v>
          </cell>
          <cell r="E203">
            <v>3442225</v>
          </cell>
        </row>
        <row r="204">
          <cell r="B204">
            <v>9120</v>
          </cell>
          <cell r="C204" t="str">
            <v>Write Off  of Unrecoverable Economic Service Charge Account</v>
          </cell>
          <cell r="D204">
            <v>0</v>
          </cell>
          <cell r="E204">
            <v>0</v>
          </cell>
        </row>
        <row r="205">
          <cell r="B205">
            <v>9130</v>
          </cell>
          <cell r="C205" t="str">
            <v>Income Tax Account</v>
          </cell>
          <cell r="D205">
            <v>0</v>
          </cell>
          <cell r="E205">
            <v>0</v>
          </cell>
        </row>
        <row r="206">
          <cell r="B206">
            <v>9140</v>
          </cell>
          <cell r="C206" t="str">
            <v>Other Taxes Account</v>
          </cell>
          <cell r="D206">
            <v>0</v>
          </cell>
          <cell r="E206">
            <v>0</v>
          </cell>
        </row>
        <row r="207">
          <cell r="B207">
            <v>9200</v>
          </cell>
          <cell r="C207" t="str">
            <v>CON. FUND TAX</v>
          </cell>
          <cell r="D207">
            <v>0</v>
          </cell>
          <cell r="E207">
            <v>0</v>
          </cell>
        </row>
        <row r="208">
          <cell r="B208">
            <v>9300</v>
          </cell>
          <cell r="C208" t="str">
            <v>Deferred tax expense/( income )</v>
          </cell>
          <cell r="D208">
            <v>0</v>
          </cell>
          <cell r="E208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9">
          <cell r="B9">
            <v>1100</v>
          </cell>
        </row>
      </sheetData>
      <sheetData sheetId="52">
        <row r="9">
          <cell r="B9">
            <v>1100</v>
          </cell>
        </row>
      </sheetData>
      <sheetData sheetId="53"/>
      <sheetData sheetId="54"/>
      <sheetData sheetId="55"/>
      <sheetData sheetId="56"/>
      <sheetData sheetId="57"/>
      <sheetData sheetId="58">
        <row r="9">
          <cell r="B9">
            <v>1100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9">
          <cell r="B9">
            <v>1100</v>
          </cell>
        </row>
      </sheetData>
      <sheetData sheetId="77">
        <row r="9">
          <cell r="B9">
            <v>1100</v>
          </cell>
        </row>
      </sheetData>
      <sheetData sheetId="78"/>
      <sheetData sheetId="79"/>
      <sheetData sheetId="80"/>
      <sheetData sheetId="81"/>
      <sheetData sheetId="82"/>
      <sheetData sheetId="83">
        <row r="9">
          <cell r="B9">
            <v>1100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9">
          <cell r="B9">
            <v>1100</v>
          </cell>
        </row>
      </sheetData>
      <sheetData sheetId="102">
        <row r="9">
          <cell r="B9">
            <v>1100</v>
          </cell>
        </row>
      </sheetData>
      <sheetData sheetId="103"/>
      <sheetData sheetId="104"/>
      <sheetData sheetId="105"/>
      <sheetData sheetId="106"/>
      <sheetData sheetId="107"/>
      <sheetData sheetId="108">
        <row r="9">
          <cell r="B9">
            <v>1100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"/>
      <sheetName val="Financial statements"/>
      <sheetName val="Adjust FCF"/>
      <sheetName val="Revenue Projection"/>
      <sheetName val="Capex"/>
      <sheetName val="WC"/>
      <sheetName val="Cash Tax"/>
      <sheetName val="Drivers"/>
      <sheetName val="Valuation"/>
      <sheetName val="Terminal value"/>
      <sheetName val="Sensitivity"/>
      <sheetName val="ISO"/>
      <sheetName val="Threshold"/>
      <sheetName val="Presentation 1"/>
      <sheetName val="Summary"/>
      <sheetName val="Blank sheet"/>
      <sheetName val="Guidance notes"/>
    </sheetNames>
    <sheetDataSet>
      <sheetData sheetId="0">
        <row r="2">
          <cell r="N2" t="str">
            <v>Draft for discussion: 4th March, 2005 at 4:11 PM</v>
          </cell>
        </row>
        <row r="4">
          <cell r="C4" t="str">
            <v>Project Erdemir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39">
          <cell r="D39">
            <v>2014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Match"/>
      <sheetName val="Match Text Num"/>
      <sheetName val="Index Match"/>
      <sheetName val="Ex 2"/>
      <sheetName val="Ex 3"/>
      <sheetName val="Ex 4"/>
      <sheetName val="Sheet1"/>
      <sheetName val="MyLinks"/>
    </sheetNames>
    <sheetDataSet>
      <sheetData sheetId="0"/>
      <sheetData sheetId="1">
        <row r="2">
          <cell r="A2" t="str">
            <v>Sweater</v>
          </cell>
        </row>
        <row r="3">
          <cell r="A3" t="str">
            <v>Jacket</v>
          </cell>
        </row>
        <row r="4">
          <cell r="A4" t="str">
            <v>Pants</v>
          </cell>
        </row>
      </sheetData>
      <sheetData sheetId="2"/>
      <sheetData sheetId="3"/>
      <sheetData sheetId="4"/>
      <sheetData sheetId="5">
        <row r="1">
          <cell r="B1" t="str">
            <v>Small</v>
          </cell>
          <cell r="C1" t="str">
            <v>Med</v>
          </cell>
          <cell r="D1" t="str">
            <v>Large</v>
          </cell>
        </row>
        <row r="2">
          <cell r="A2" t="str">
            <v>Sweater</v>
          </cell>
          <cell r="B2">
            <v>10</v>
          </cell>
          <cell r="C2">
            <v>12</v>
          </cell>
          <cell r="D2">
            <v>15</v>
          </cell>
        </row>
        <row r="3">
          <cell r="A3" t="str">
            <v>Jacket</v>
          </cell>
          <cell r="B3">
            <v>30</v>
          </cell>
          <cell r="C3">
            <v>35</v>
          </cell>
          <cell r="D3">
            <v>40</v>
          </cell>
        </row>
        <row r="4">
          <cell r="A4" t="str">
            <v>Pants</v>
          </cell>
          <cell r="B4">
            <v>25</v>
          </cell>
          <cell r="C4">
            <v>30</v>
          </cell>
          <cell r="D4">
            <v>35</v>
          </cell>
        </row>
      </sheetData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Match"/>
      <sheetName val="Match Text Num"/>
      <sheetName val="Index Match"/>
      <sheetName val="Ex 2"/>
      <sheetName val="Ex 3"/>
      <sheetName val="Ex 4"/>
      <sheetName val="Sheet1"/>
      <sheetName val="MyLinks"/>
    </sheetNames>
    <sheetDataSet>
      <sheetData sheetId="0">
        <row r="2">
          <cell r="A2" t="str">
            <v>Sweater</v>
          </cell>
        </row>
      </sheetData>
      <sheetData sheetId="1">
        <row r="1">
          <cell r="B1" t="str">
            <v>Small</v>
          </cell>
        </row>
        <row r="2">
          <cell r="A2" t="str">
            <v>Sweater</v>
          </cell>
        </row>
        <row r="3">
          <cell r="A3" t="str">
            <v>Jacket</v>
          </cell>
        </row>
        <row r="4">
          <cell r="A4" t="str">
            <v>Pants</v>
          </cell>
        </row>
      </sheetData>
      <sheetData sheetId="2"/>
      <sheetData sheetId="3"/>
      <sheetData sheetId="4"/>
      <sheetData sheetId="5">
        <row r="1">
          <cell r="B1" t="str">
            <v>Small</v>
          </cell>
          <cell r="C1" t="str">
            <v>Med</v>
          </cell>
          <cell r="D1" t="str">
            <v>Large</v>
          </cell>
        </row>
        <row r="2">
          <cell r="A2" t="str">
            <v>Sweater</v>
          </cell>
          <cell r="B2">
            <v>10</v>
          </cell>
          <cell r="C2">
            <v>12</v>
          </cell>
          <cell r="D2">
            <v>15</v>
          </cell>
        </row>
        <row r="3">
          <cell r="A3" t="str">
            <v>Jacket</v>
          </cell>
          <cell r="B3">
            <v>30</v>
          </cell>
          <cell r="C3">
            <v>35</v>
          </cell>
          <cell r="D3">
            <v>40</v>
          </cell>
        </row>
        <row r="4">
          <cell r="A4" t="str">
            <v>Pants</v>
          </cell>
          <cell r="B4">
            <v>25</v>
          </cell>
          <cell r="C4">
            <v>30</v>
          </cell>
          <cell r="D4">
            <v>35</v>
          </cell>
        </row>
      </sheetData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erence"/>
      <sheetName val="MGS"/>
      <sheetName val="Sheet6"/>
      <sheetName val="CF Print (2)"/>
      <sheetName val="CONSOLIDATED TB"/>
      <sheetName val="CONSOLIDATED CS"/>
      <sheetName val="Annex 04"/>
      <sheetName val="Annex 05"/>
      <sheetName val="Annex 06"/>
      <sheetName val="Annex 07"/>
      <sheetName val="Annex 08"/>
      <sheetName val="Annex 09.1(a)"/>
      <sheetName val="Annex 09.1(b)"/>
      <sheetName val="PPE new "/>
      <sheetName val="Annex 09.3"/>
      <sheetName val="Annex 09.3 a"/>
      <sheetName val="10.4"/>
      <sheetName val="P&amp;L Presentation Format"/>
      <sheetName val="P&amp;l "/>
      <sheetName val="B.S "/>
      <sheetName val="B.S Notes"/>
      <sheetName val="CS W&amp;AS"/>
      <sheetName val="TB-W&amp;AS "/>
      <sheetName val="P&amp;L Notes"/>
      <sheetName val="CF Print"/>
      <sheetName val="PPEnew"/>
      <sheetName val="Cu AC "/>
      <sheetName val="TB-960"/>
      <sheetName val="CS  -960"/>
      <sheetName val="TB -PMU"/>
      <sheetName val="TB NORTH WESTERN"/>
      <sheetName val="CS COLOMBO CITI "/>
      <sheetName val="CS NORTH WESTERN"/>
      <sheetName val="Sam"/>
      <sheetName val="Char"/>
      <sheetName val="Sheet1"/>
      <sheetName val="Sheet2"/>
      <sheetName val="Sheet5"/>
      <sheetName val="Sheet3"/>
      <sheetName val="Inter transfer of PPE"/>
      <sheetName val="Sheet7"/>
      <sheetName val="15"/>
      <sheetName val="Sheet4"/>
      <sheetName val="Sheet8"/>
      <sheetName val="Breakup"/>
      <sheetName val="Sheet9"/>
      <sheetName val="10.5"/>
      <sheetName val="11.1"/>
      <sheetName val="11.2"/>
      <sheetName val="16"/>
      <sheetName val="13"/>
      <sheetName val="14 (2)"/>
      <sheetName val="14"/>
      <sheetName val="17"/>
      <sheetName val="18"/>
      <sheetName val="Current Account breakup"/>
      <sheetName val="Annex 01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ASSET MANAGEMENT DIVISION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CEYLON ELECTRICITY BOARD-(AM DIVISION)</v>
          </cell>
        </row>
      </sheetData>
      <sheetData sheetId="18"/>
      <sheetData sheetId="19">
        <row r="2">
          <cell r="A2" t="str">
            <v>NOTES TO THE FINANCIAL STATEMENT</v>
          </cell>
        </row>
      </sheetData>
      <sheetData sheetId="20"/>
      <sheetData sheetId="21">
        <row r="7">
          <cell r="C7">
            <v>1100</v>
          </cell>
          <cell r="D7" t="str">
            <v>Energy Sales - generation to Transmission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C8">
            <v>1105</v>
          </cell>
          <cell r="D8" t="str">
            <v>Energy Sales to Distribution Group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C9">
            <v>1110</v>
          </cell>
          <cell r="D9" t="str">
            <v>Electricity Sales Heavy Supply Account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C10">
            <v>1111</v>
          </cell>
          <cell r="D10" t="str">
            <v>Electricity Sales Heavy Supply  - LECO Account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C11">
            <v>1120</v>
          </cell>
          <cell r="D11" t="str">
            <v>Electricity Sales Ordinary Supply Account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C12">
            <v>1125</v>
          </cell>
          <cell r="D12" t="str">
            <v>Fixed charges on Electricity Bills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C13">
            <v>1200</v>
          </cell>
          <cell r="D13" t="str">
            <v>Fuel Surcharge Account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D14" t="str">
            <v>SUB TOTAL OF TURNOVER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 t="str">
            <v xml:space="preserve"> INTEREST INCOME</v>
          </cell>
          <cell r="O15">
            <v>0</v>
          </cell>
        </row>
        <row r="16">
          <cell r="C16">
            <v>1400</v>
          </cell>
          <cell r="D16" t="str">
            <v>Interest on Investment Account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C17">
            <v>1420</v>
          </cell>
          <cell r="D17" t="str">
            <v>Interest on Staff Loan Account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C18">
            <v>1425</v>
          </cell>
          <cell r="D18" t="str">
            <v>Rebate on Long Term Loan Interest Account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 t="str">
            <v>SUB TOTAL OF INTEREST INCOME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D20" t="str">
            <v>DIVIDEND INCOME</v>
          </cell>
          <cell r="O20">
            <v>0</v>
          </cell>
        </row>
        <row r="21">
          <cell r="C21">
            <v>1210</v>
          </cell>
          <cell r="D21" t="str">
            <v xml:space="preserve">Dividends Account  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D22" t="str">
            <v>SUB TOTAL OF DIVIDEND INCOME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 t="str">
            <v xml:space="preserve"> OVERHEAD RECOVERIES</v>
          </cell>
          <cell r="O23">
            <v>0</v>
          </cell>
        </row>
        <row r="24">
          <cell r="C24">
            <v>1330</v>
          </cell>
          <cell r="D24" t="str">
            <v>Overhead Recoveries Account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28497</v>
          </cell>
          <cell r="J24">
            <v>0</v>
          </cell>
          <cell r="K24">
            <v>34108751.600000001</v>
          </cell>
          <cell r="L24">
            <v>65442233.5</v>
          </cell>
          <cell r="M24">
            <v>9618639.0999999996</v>
          </cell>
          <cell r="N24">
            <v>0</v>
          </cell>
          <cell r="O24">
            <v>100900993.5</v>
          </cell>
        </row>
        <row r="25">
          <cell r="C25">
            <v>1510</v>
          </cell>
          <cell r="D25" t="str">
            <v>Recoveries on House Rent Account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97785</v>
          </cell>
        </row>
        <row r="26">
          <cell r="C26">
            <v>1520</v>
          </cell>
          <cell r="D26" t="str">
            <v>Recoveries on Telephone Account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13294.380000000001</v>
          </cell>
        </row>
        <row r="27">
          <cell r="C27">
            <v>1530</v>
          </cell>
          <cell r="D27" t="str">
            <v>Recoveries on Use of Motor Vehicle Account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C28">
            <v>1540</v>
          </cell>
          <cell r="D28" t="str">
            <v>Recoveries on Circuit Bungalow Account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C29">
            <v>1550</v>
          </cell>
          <cell r="D29" t="str">
            <v>Recoveries of Damages to the CEB Assets Account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C30" t="str">
            <v>1551</v>
          </cell>
          <cell r="D30" t="str">
            <v>Income on amortized Government Grant***</v>
          </cell>
        </row>
        <row r="31">
          <cell r="C31" t="str">
            <v>1552</v>
          </cell>
          <cell r="D31" t="str">
            <v>Income on amortized Consumer Contribution***</v>
          </cell>
        </row>
        <row r="32">
          <cell r="D32" t="str">
            <v>SUB TOTAL OF OVERHEAD RECOVERIES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28497</v>
          </cell>
          <cell r="J32">
            <v>0</v>
          </cell>
          <cell r="K32">
            <v>34108751.600000001</v>
          </cell>
          <cell r="L32">
            <v>65442233.5</v>
          </cell>
          <cell r="M32">
            <v>9618639.0999999996</v>
          </cell>
          <cell r="N32">
            <v>0</v>
          </cell>
          <cell r="O32">
            <v>101012072.88</v>
          </cell>
        </row>
        <row r="33">
          <cell r="D33" t="str">
            <v xml:space="preserve"> PROFIT / LOSS ON DISPOSAl OF PPE</v>
          </cell>
          <cell r="O33">
            <v>0</v>
          </cell>
        </row>
        <row r="34">
          <cell r="C34">
            <v>1610</v>
          </cell>
          <cell r="D34" t="str">
            <v xml:space="preserve">Sale of  Fixed Assets (Disposal) Account 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C35">
            <v>1620</v>
          </cell>
          <cell r="D35" t="str">
            <v>Sale of  Scrap Account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D36" t="str">
            <v>SUB TOTAL OF PROFIT / LOSS ON DISPOSAl OF PPE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D37" t="str">
            <v xml:space="preserve"> MISSELANIOUS INCOME</v>
          </cell>
          <cell r="O37">
            <v>0</v>
          </cell>
        </row>
        <row r="38">
          <cell r="C38">
            <v>1130</v>
          </cell>
          <cell r="D38" t="str">
            <v>Surcharge on Electricity Bills Account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C39">
            <v>1300</v>
          </cell>
          <cell r="D39" t="str">
            <v>Miscellaneous Income Account</v>
          </cell>
          <cell r="E39">
            <v>48854.149999999994</v>
          </cell>
          <cell r="F39">
            <v>1338317</v>
          </cell>
          <cell r="G39">
            <v>-11379.950000000004</v>
          </cell>
          <cell r="H39">
            <v>158015</v>
          </cell>
          <cell r="I39">
            <v>35512.109999999986</v>
          </cell>
          <cell r="J39">
            <v>0</v>
          </cell>
          <cell r="K39">
            <v>239024.98</v>
          </cell>
          <cell r="L39">
            <v>272280.88</v>
          </cell>
          <cell r="M39">
            <v>26812.810000000005</v>
          </cell>
          <cell r="N39">
            <v>125035.13</v>
          </cell>
          <cell r="O39">
            <v>1023870.9099999999</v>
          </cell>
        </row>
        <row r="40">
          <cell r="C40">
            <v>1305</v>
          </cell>
          <cell r="D40" t="str">
            <v>Samurdhi Loan Interest  Account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C41">
            <v>1310</v>
          </cell>
          <cell r="D41" t="str">
            <v>G.D. Income / G.I. Income Account</v>
          </cell>
          <cell r="E41">
            <v>0</v>
          </cell>
          <cell r="F41">
            <v>1792202.81</v>
          </cell>
          <cell r="G41">
            <v>0</v>
          </cell>
          <cell r="H41">
            <v>0</v>
          </cell>
          <cell r="I41">
            <v>-140251.54999999999</v>
          </cell>
          <cell r="J41">
            <v>0</v>
          </cell>
          <cell r="K41">
            <v>92157437.072778001</v>
          </cell>
          <cell r="L41">
            <v>42529029.980000004</v>
          </cell>
          <cell r="M41">
            <v>21294164.938750003</v>
          </cell>
          <cell r="N41">
            <v>1039262.5</v>
          </cell>
          <cell r="O41">
            <v>195567184.43000001</v>
          </cell>
        </row>
        <row r="42">
          <cell r="C42">
            <v>1315</v>
          </cell>
          <cell r="D42" t="str">
            <v>Liquidated  Damages Account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C43">
            <v>1320</v>
          </cell>
          <cell r="D43" t="str">
            <v>Re-usable Material Account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C44">
            <v>1325</v>
          </cell>
          <cell r="D44" t="str">
            <v>Sale Of Ash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C45">
            <v>1340</v>
          </cell>
          <cell r="D45" t="str">
            <v>Material Price Variance Account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C46">
            <v>1350</v>
          </cell>
          <cell r="D46" t="str">
            <v>Tender Fee/Non Refundable Deposits/ Forfeiture of Guarantees Account</v>
          </cell>
          <cell r="E46">
            <v>13900</v>
          </cell>
          <cell r="F46">
            <v>8400</v>
          </cell>
          <cell r="G46">
            <v>156000</v>
          </cell>
          <cell r="H46">
            <v>159500</v>
          </cell>
          <cell r="I46">
            <v>0</v>
          </cell>
          <cell r="J46">
            <v>0</v>
          </cell>
          <cell r="K46">
            <v>200</v>
          </cell>
          <cell r="L46">
            <v>1250</v>
          </cell>
          <cell r="M46">
            <v>1155</v>
          </cell>
          <cell r="N46">
            <v>0</v>
          </cell>
          <cell r="O46">
            <v>676550</v>
          </cell>
        </row>
        <row r="47">
          <cell r="C47">
            <v>1360</v>
          </cell>
          <cell r="D47" t="str">
            <v>Penalty on Illicit Electricity Consumption Account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C48">
            <v>1370</v>
          </cell>
          <cell r="D48" t="str">
            <v>Income on Cost Recovery Jobs Account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C49">
            <v>1380</v>
          </cell>
          <cell r="D49" t="str">
            <v>Service Main Application Fee Account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C50">
            <v>1385</v>
          </cell>
          <cell r="D50" t="str">
            <v>Income on Cost Recovery Jobs Account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C51">
            <v>1390</v>
          </cell>
          <cell r="D51" t="str">
            <v>acturial gain or loss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D52" t="str">
            <v>SUB TOTAL OF MISSELANIOUS INCOME</v>
          </cell>
          <cell r="E52">
            <v>62754.149999999994</v>
          </cell>
          <cell r="F52">
            <v>3138919.81</v>
          </cell>
          <cell r="G52">
            <v>144620.04999999999</v>
          </cell>
          <cell r="H52">
            <v>317515</v>
          </cell>
          <cell r="I52">
            <v>-104739.44</v>
          </cell>
          <cell r="J52">
            <v>0</v>
          </cell>
          <cell r="K52">
            <v>92396662.052778006</v>
          </cell>
          <cell r="L52">
            <v>42802560.860000007</v>
          </cell>
          <cell r="M52">
            <v>21322132.748750001</v>
          </cell>
          <cell r="N52">
            <v>1164297.6299999999</v>
          </cell>
          <cell r="O52">
            <v>197267605.34</v>
          </cell>
        </row>
        <row r="53">
          <cell r="D53" t="str">
            <v>TOTAL INCOME</v>
          </cell>
          <cell r="E53">
            <v>62754.149999999994</v>
          </cell>
          <cell r="F53">
            <v>3138919.81</v>
          </cell>
          <cell r="G53">
            <v>144620.04999999999</v>
          </cell>
          <cell r="H53">
            <v>317515</v>
          </cell>
          <cell r="I53">
            <v>-76242.44</v>
          </cell>
          <cell r="J53">
            <v>0</v>
          </cell>
          <cell r="K53">
            <v>126505413.652778</v>
          </cell>
          <cell r="L53">
            <v>108244794.36000001</v>
          </cell>
          <cell r="M53">
            <v>30940771.848750003</v>
          </cell>
          <cell r="N53">
            <v>1164297.6299999999</v>
          </cell>
          <cell r="O53">
            <v>298279678.22000003</v>
          </cell>
        </row>
        <row r="54">
          <cell r="D54" t="str">
            <v xml:space="preserve"> PERSONNEL EXPENSES</v>
          </cell>
          <cell r="O54">
            <v>0</v>
          </cell>
        </row>
        <row r="55">
          <cell r="C55">
            <v>2100</v>
          </cell>
          <cell r="D55" t="str">
            <v>Management Staff Salaries Account</v>
          </cell>
          <cell r="E55">
            <v>3665075</v>
          </cell>
          <cell r="F55">
            <v>12387170.949999999</v>
          </cell>
          <cell r="G55">
            <v>10189426.850000001</v>
          </cell>
          <cell r="H55">
            <v>4483056</v>
          </cell>
          <cell r="I55">
            <v>2564807</v>
          </cell>
          <cell r="J55">
            <v>0</v>
          </cell>
          <cell r="K55">
            <v>2862432.17</v>
          </cell>
          <cell r="L55">
            <v>3507554.67</v>
          </cell>
          <cell r="M55">
            <v>3328140</v>
          </cell>
          <cell r="N55">
            <v>1165690.33</v>
          </cell>
          <cell r="O55">
            <v>43334848.049999997</v>
          </cell>
        </row>
        <row r="56">
          <cell r="C56">
            <v>2110</v>
          </cell>
          <cell r="D56" t="str">
            <v>Management Staff Allowances Account</v>
          </cell>
          <cell r="E56">
            <v>642268.68000000005</v>
          </cell>
          <cell r="F56">
            <v>4429691.1900000004</v>
          </cell>
          <cell r="G56">
            <v>1919588.8399999999</v>
          </cell>
          <cell r="H56">
            <v>1132726.8999999999</v>
          </cell>
          <cell r="I56">
            <v>254354.70999999996</v>
          </cell>
          <cell r="J56">
            <v>0</v>
          </cell>
          <cell r="K56">
            <v>658679.62</v>
          </cell>
          <cell r="L56">
            <v>744379.17</v>
          </cell>
          <cell r="M56">
            <v>404105</v>
          </cell>
          <cell r="N56">
            <v>409705.33</v>
          </cell>
          <cell r="O56">
            <v>14046994.959999999</v>
          </cell>
        </row>
        <row r="57">
          <cell r="C57">
            <v>2120</v>
          </cell>
          <cell r="D57" t="str">
            <v>All the related expenses on Board of Directors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C58">
            <v>2200</v>
          </cell>
          <cell r="D58" t="str">
            <v>Other Staff Salaries Account</v>
          </cell>
          <cell r="E58">
            <v>41936985.580000006</v>
          </cell>
          <cell r="F58">
            <v>12280973.899999999</v>
          </cell>
          <cell r="G58">
            <v>8013482.7899999991</v>
          </cell>
          <cell r="H58">
            <v>4989480.8499999996</v>
          </cell>
          <cell r="I58">
            <v>4836570.25</v>
          </cell>
          <cell r="J58">
            <v>0</v>
          </cell>
          <cell r="K58">
            <v>10679910.119999999</v>
          </cell>
          <cell r="L58">
            <v>10204710.469999999</v>
          </cell>
          <cell r="M58">
            <v>3380246.33</v>
          </cell>
          <cell r="N58">
            <v>2642329.2300000004</v>
          </cell>
          <cell r="O58">
            <v>105461894.92</v>
          </cell>
        </row>
        <row r="59">
          <cell r="C59">
            <v>2205</v>
          </cell>
          <cell r="D59" t="str">
            <v>Salary Arears &amp; Allowances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C60">
            <v>2300</v>
          </cell>
          <cell r="D60" t="str">
            <v>Other Staff Overtime Account</v>
          </cell>
          <cell r="E60">
            <v>29620260.59</v>
          </cell>
          <cell r="F60">
            <v>3052124.4400000004</v>
          </cell>
          <cell r="G60">
            <v>2340628.92</v>
          </cell>
          <cell r="H60">
            <v>856034.57000000007</v>
          </cell>
          <cell r="I60">
            <v>931859.91</v>
          </cell>
          <cell r="J60">
            <v>0</v>
          </cell>
          <cell r="K60">
            <v>7634256.0600000005</v>
          </cell>
          <cell r="L60">
            <v>5196245.0200000005</v>
          </cell>
          <cell r="M60">
            <v>896194.10999999987</v>
          </cell>
          <cell r="N60">
            <v>1093663.28</v>
          </cell>
          <cell r="O60">
            <v>55086052.180000007</v>
          </cell>
        </row>
        <row r="61">
          <cell r="C61">
            <v>2310</v>
          </cell>
          <cell r="D61" t="str">
            <v>Other Staff Allowances Account</v>
          </cell>
          <cell r="E61">
            <v>1417186.92</v>
          </cell>
          <cell r="F61">
            <v>1137134.22</v>
          </cell>
          <cell r="G61">
            <v>667205.62999999989</v>
          </cell>
          <cell r="H61">
            <v>203282.83</v>
          </cell>
          <cell r="I61">
            <v>574071.33000000007</v>
          </cell>
          <cell r="J61">
            <v>0</v>
          </cell>
          <cell r="K61">
            <v>1009300.01</v>
          </cell>
          <cell r="L61">
            <v>1130166.3500000001</v>
          </cell>
          <cell r="M61">
            <v>251900</v>
          </cell>
          <cell r="N61">
            <v>411867.05</v>
          </cell>
          <cell r="O61">
            <v>7220642.709999999</v>
          </cell>
        </row>
        <row r="62">
          <cell r="C62">
            <v>2320</v>
          </cell>
          <cell r="D62" t="str">
            <v>Direct Labor at Normal Rate - Generation Account</v>
          </cell>
          <cell r="E62">
            <v>931499.33</v>
          </cell>
          <cell r="F62">
            <v>8434141.4400000013</v>
          </cell>
          <cell r="G62">
            <v>7839146.5699999994</v>
          </cell>
          <cell r="H62">
            <v>430281.67</v>
          </cell>
          <cell r="I62">
            <v>7505827.54</v>
          </cell>
          <cell r="J62">
            <v>0</v>
          </cell>
          <cell r="K62">
            <v>14422505.23</v>
          </cell>
          <cell r="L62">
            <v>1912881.69</v>
          </cell>
          <cell r="M62">
            <v>46920</v>
          </cell>
          <cell r="N62">
            <v>5463907.3200000003</v>
          </cell>
          <cell r="O62">
            <v>47142324.870000005</v>
          </cell>
        </row>
        <row r="63">
          <cell r="C63">
            <v>2321</v>
          </cell>
          <cell r="D63" t="str">
            <v>Direct Labor at Normal Rate - Rehabilitation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C64">
            <v>2322</v>
          </cell>
          <cell r="D64" t="str">
            <v>Direct Labor at Normal Rate  - Distribution Account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C65">
            <v>2330</v>
          </cell>
          <cell r="D65" t="str">
            <v>Direct Labor Overtime - Generation Account</v>
          </cell>
          <cell r="E65">
            <v>820479.35</v>
          </cell>
          <cell r="F65">
            <v>3012435.8</v>
          </cell>
          <cell r="G65">
            <v>3956245.44</v>
          </cell>
          <cell r="H65">
            <v>230079.35999999999</v>
          </cell>
          <cell r="I65">
            <v>527562.5</v>
          </cell>
          <cell r="J65">
            <v>0</v>
          </cell>
          <cell r="K65">
            <v>3841345</v>
          </cell>
          <cell r="L65">
            <v>193717.5</v>
          </cell>
          <cell r="M65">
            <v>0</v>
          </cell>
          <cell r="N65">
            <v>1652346.5700000003</v>
          </cell>
          <cell r="O65">
            <v>15435993.310000001</v>
          </cell>
        </row>
        <row r="66">
          <cell r="C66">
            <v>2331</v>
          </cell>
          <cell r="D66" t="str">
            <v>Direct Labor Overtime  - Rehabilitation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C67">
            <v>2332</v>
          </cell>
          <cell r="D67" t="str">
            <v xml:space="preserve">Direct Labor Overtime - Distribution Account 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C68">
            <v>2334</v>
          </cell>
          <cell r="D68" t="str">
            <v>Contract Employee Cost Account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C69">
            <v>2340</v>
          </cell>
          <cell r="D69" t="str">
            <v>Labor Rate Variance Account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-1955377.76</v>
          </cell>
          <cell r="J69">
            <v>0</v>
          </cell>
          <cell r="K69">
            <v>-4830913.2299999986</v>
          </cell>
          <cell r="L69">
            <v>-5660794.6399999987</v>
          </cell>
          <cell r="M69">
            <v>-595469.67999999993</v>
          </cell>
          <cell r="N69">
            <v>0</v>
          </cell>
          <cell r="O69">
            <v>-24777038.912999999</v>
          </cell>
        </row>
        <row r="70">
          <cell r="C70">
            <v>2350</v>
          </cell>
          <cell r="D70" t="str">
            <v xml:space="preserve">Holiday Pay - Management Staff Account </v>
          </cell>
          <cell r="E70">
            <v>361306.50000000006</v>
          </cell>
          <cell r="F70">
            <v>261891.4</v>
          </cell>
          <cell r="G70">
            <v>255272.37</v>
          </cell>
          <cell r="H70">
            <v>208047.94999999998</v>
          </cell>
          <cell r="I70">
            <v>56636.799999999996</v>
          </cell>
          <cell r="J70">
            <v>0</v>
          </cell>
          <cell r="K70">
            <v>0</v>
          </cell>
          <cell r="L70">
            <v>0</v>
          </cell>
          <cell r="M70">
            <v>10259.700000000001</v>
          </cell>
          <cell r="N70">
            <v>0</v>
          </cell>
          <cell r="O70">
            <v>1511017.6800000002</v>
          </cell>
        </row>
        <row r="71">
          <cell r="C71">
            <v>2355</v>
          </cell>
          <cell r="D71" t="str">
            <v xml:space="preserve">Holiday Pay - Other Staff Account </v>
          </cell>
          <cell r="E71">
            <v>1015515.32</v>
          </cell>
          <cell r="F71">
            <v>308272.83</v>
          </cell>
          <cell r="G71">
            <v>208506.46999999997</v>
          </cell>
          <cell r="H71">
            <v>36051.879999999997</v>
          </cell>
          <cell r="I71">
            <v>140970.84</v>
          </cell>
          <cell r="J71">
            <v>0</v>
          </cell>
          <cell r="K71">
            <v>5443501.7299999995</v>
          </cell>
          <cell r="L71">
            <v>8221673.9500000002</v>
          </cell>
          <cell r="M71">
            <v>508191.94</v>
          </cell>
          <cell r="N71">
            <v>579955.70000000007</v>
          </cell>
          <cell r="O71">
            <v>16433451.760000002</v>
          </cell>
        </row>
        <row r="72">
          <cell r="C72">
            <v>2360</v>
          </cell>
          <cell r="D72" t="str">
            <v>Idle Time Account</v>
          </cell>
          <cell r="E72">
            <v>0</v>
          </cell>
          <cell r="F72">
            <v>23490.48</v>
          </cell>
          <cell r="G72">
            <v>0</v>
          </cell>
          <cell r="H72">
            <v>0</v>
          </cell>
          <cell r="I72">
            <v>776480</v>
          </cell>
          <cell r="J72">
            <v>0</v>
          </cell>
          <cell r="K72">
            <v>14030</v>
          </cell>
          <cell r="L72">
            <v>2458700</v>
          </cell>
          <cell r="M72">
            <v>0</v>
          </cell>
          <cell r="N72">
            <v>0</v>
          </cell>
          <cell r="O72">
            <v>3821958</v>
          </cell>
        </row>
        <row r="73">
          <cell r="C73">
            <v>2500</v>
          </cell>
          <cell r="D73" t="str">
            <v>Bonus Account</v>
          </cell>
          <cell r="E73">
            <v>4436234.1499999994</v>
          </cell>
          <cell r="F73">
            <v>3374512.34</v>
          </cell>
          <cell r="G73">
            <v>2636593.7000000002</v>
          </cell>
          <cell r="H73">
            <v>959534.01</v>
          </cell>
          <cell r="I73">
            <v>1901473.69</v>
          </cell>
          <cell r="J73">
            <v>0</v>
          </cell>
          <cell r="K73">
            <v>3811629.4000000004</v>
          </cell>
          <cell r="L73">
            <v>4417211.63</v>
          </cell>
          <cell r="M73">
            <v>1252484.3799999999</v>
          </cell>
          <cell r="N73">
            <v>907816.56</v>
          </cell>
          <cell r="O73">
            <v>23154334.100000001</v>
          </cell>
        </row>
        <row r="74">
          <cell r="C74">
            <v>2510</v>
          </cell>
          <cell r="D74" t="str">
            <v>Incentive for Meter Readers Account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C75">
            <v>2520</v>
          </cell>
          <cell r="D75" t="str">
            <v>Gratuity Payment Account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C76">
            <v>2530</v>
          </cell>
          <cell r="D76" t="str">
            <v>Non Sick Leave Incentive Account</v>
          </cell>
          <cell r="E76">
            <v>2921526.3400000003</v>
          </cell>
          <cell r="F76">
            <v>2623212.19</v>
          </cell>
          <cell r="G76">
            <v>1930760.52</v>
          </cell>
          <cell r="H76">
            <v>670712.84</v>
          </cell>
          <cell r="I76">
            <v>1181817.2000000002</v>
          </cell>
          <cell r="J76">
            <v>0</v>
          </cell>
          <cell r="K76">
            <v>2746556.96</v>
          </cell>
          <cell r="L76">
            <v>3233101.39</v>
          </cell>
          <cell r="M76">
            <v>980114.12</v>
          </cell>
          <cell r="N76">
            <v>775188.25</v>
          </cell>
          <cell r="O76">
            <v>200056.55999999997</v>
          </cell>
        </row>
        <row r="77">
          <cell r="C77">
            <v>2540</v>
          </cell>
          <cell r="D77" t="str">
            <v>Allowances to Trainees Account</v>
          </cell>
          <cell r="E77">
            <v>0</v>
          </cell>
          <cell r="F77">
            <v>15149725</v>
          </cell>
          <cell r="G77">
            <v>218550</v>
          </cell>
          <cell r="H77">
            <v>123500</v>
          </cell>
          <cell r="I77">
            <v>0</v>
          </cell>
          <cell r="J77">
            <v>0</v>
          </cell>
          <cell r="K77">
            <v>310925</v>
          </cell>
          <cell r="L77">
            <v>230890</v>
          </cell>
          <cell r="M77">
            <v>475250</v>
          </cell>
          <cell r="N77">
            <v>52425</v>
          </cell>
          <cell r="O77">
            <v>73544965.239999995</v>
          </cell>
        </row>
        <row r="78">
          <cell r="C78">
            <v>2550</v>
          </cell>
          <cell r="D78" t="str">
            <v>Compensation to CEB Employees Account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C79">
            <v>2600</v>
          </cell>
          <cell r="D79" t="str">
            <v xml:space="preserve">Staff Training Account </v>
          </cell>
          <cell r="E79">
            <v>1006774.13</v>
          </cell>
          <cell r="F79">
            <v>0</v>
          </cell>
          <cell r="G79">
            <v>108000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1286259.42</v>
          </cell>
        </row>
        <row r="80">
          <cell r="C80" t="str">
            <v>2601</v>
          </cell>
          <cell r="D80" t="str">
            <v>Payment for the examination matters of CEB</v>
          </cell>
          <cell r="O80">
            <v>5855240</v>
          </cell>
        </row>
        <row r="81">
          <cell r="C81">
            <v>2602</v>
          </cell>
          <cell r="D81" t="str">
            <v xml:space="preserve">Local Training  Account </v>
          </cell>
          <cell r="E81">
            <v>0</v>
          </cell>
          <cell r="F81">
            <v>19342049.350000001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2497071.9999999995</v>
          </cell>
          <cell r="O81">
            <v>16788842.079999998</v>
          </cell>
        </row>
        <row r="82">
          <cell r="C82">
            <v>2603</v>
          </cell>
          <cell r="D82" t="str">
            <v>Foreign Training CEB Account</v>
          </cell>
          <cell r="E82">
            <v>0</v>
          </cell>
          <cell r="F82">
            <v>48707369.460000001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126549114.99999999</v>
          </cell>
        </row>
        <row r="83">
          <cell r="C83">
            <v>2610</v>
          </cell>
          <cell r="D83" t="str">
            <v>Library Facilities Account</v>
          </cell>
          <cell r="E83">
            <v>49200</v>
          </cell>
          <cell r="F83">
            <v>42487</v>
          </cell>
          <cell r="G83">
            <v>57323.75</v>
          </cell>
          <cell r="H83">
            <v>26910</v>
          </cell>
          <cell r="I83">
            <v>10015</v>
          </cell>
          <cell r="J83">
            <v>0</v>
          </cell>
          <cell r="K83">
            <v>10310</v>
          </cell>
          <cell r="L83">
            <v>12810</v>
          </cell>
          <cell r="M83">
            <v>18524</v>
          </cell>
          <cell r="N83">
            <v>24900</v>
          </cell>
          <cell r="O83">
            <v>224986.75</v>
          </cell>
        </row>
        <row r="84">
          <cell r="C84">
            <v>2615</v>
          </cell>
          <cell r="D84" t="str">
            <v xml:space="preserve">Expenses related to productivity, innovation and other competitions/ events organised for CEB employees 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C85">
            <v>2620</v>
          </cell>
          <cell r="D85" t="str">
            <v>Fees to Professional Institutions Account</v>
          </cell>
          <cell r="E85">
            <v>0</v>
          </cell>
          <cell r="F85">
            <v>141061.93</v>
          </cell>
          <cell r="G85">
            <v>16576</v>
          </cell>
          <cell r="H85">
            <v>79051</v>
          </cell>
          <cell r="I85">
            <v>47202.95</v>
          </cell>
          <cell r="J85">
            <v>0</v>
          </cell>
          <cell r="K85">
            <v>22918.69</v>
          </cell>
          <cell r="L85">
            <v>10080</v>
          </cell>
          <cell r="M85">
            <v>7392</v>
          </cell>
          <cell r="N85">
            <v>0</v>
          </cell>
          <cell r="O85">
            <v>241997.52999999997</v>
          </cell>
        </row>
        <row r="86">
          <cell r="C86">
            <v>2630</v>
          </cell>
          <cell r="D86" t="str">
            <v>Staff Welfare Account</v>
          </cell>
          <cell r="E86">
            <v>0</v>
          </cell>
          <cell r="F86">
            <v>1000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1260</v>
          </cell>
          <cell r="N86">
            <v>0</v>
          </cell>
          <cell r="O86">
            <v>5136</v>
          </cell>
        </row>
        <row r="87">
          <cell r="C87">
            <v>2631</v>
          </cell>
          <cell r="D87" t="str">
            <v>Staff Welfare  - Medical Expenses Account</v>
          </cell>
          <cell r="E87">
            <v>0</v>
          </cell>
          <cell r="F87">
            <v>0</v>
          </cell>
          <cell r="G87">
            <v>3000</v>
          </cell>
          <cell r="H87">
            <v>500</v>
          </cell>
          <cell r="I87">
            <v>3000</v>
          </cell>
          <cell r="J87">
            <v>0</v>
          </cell>
          <cell r="K87">
            <v>4000</v>
          </cell>
          <cell r="L87">
            <v>1000</v>
          </cell>
          <cell r="M87">
            <v>0</v>
          </cell>
          <cell r="N87">
            <v>0</v>
          </cell>
          <cell r="O87">
            <v>500</v>
          </cell>
        </row>
        <row r="88">
          <cell r="C88">
            <v>2632</v>
          </cell>
          <cell r="D88" t="str">
            <v>Staff Welfare  - Traveling &amp; Concession Account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C89">
            <v>2635</v>
          </cell>
          <cell r="D89" t="str">
            <v>Executive Officers Mobile Allowance Account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263566.21999999997</v>
          </cell>
        </row>
        <row r="90">
          <cell r="C90">
            <v>2640</v>
          </cell>
          <cell r="D90" t="str">
            <v xml:space="preserve">Medical  Expenses - Indoor Account </v>
          </cell>
          <cell r="E90">
            <v>2076098.87</v>
          </cell>
          <cell r="F90">
            <v>2134742.2799999998</v>
          </cell>
          <cell r="G90">
            <v>1459765.31</v>
          </cell>
          <cell r="H90">
            <v>577284.30999999994</v>
          </cell>
          <cell r="I90">
            <v>702713.95</v>
          </cell>
          <cell r="J90">
            <v>0</v>
          </cell>
          <cell r="K90">
            <v>2122914.9899999998</v>
          </cell>
          <cell r="L90">
            <v>1714774.38</v>
          </cell>
          <cell r="M90">
            <v>485462.09999999992</v>
          </cell>
          <cell r="N90">
            <v>22400</v>
          </cell>
          <cell r="O90">
            <v>14126323.91</v>
          </cell>
        </row>
        <row r="91">
          <cell r="C91">
            <v>2641</v>
          </cell>
          <cell r="D91" t="str">
            <v>Medical Expenses  - Out door Account</v>
          </cell>
          <cell r="E91">
            <v>1390992.2</v>
          </cell>
          <cell r="F91">
            <v>877830</v>
          </cell>
          <cell r="G91">
            <v>658310.53999999992</v>
          </cell>
          <cell r="H91">
            <v>299037.04000000004</v>
          </cell>
          <cell r="I91">
            <v>528962.16999999993</v>
          </cell>
          <cell r="J91">
            <v>0</v>
          </cell>
          <cell r="K91">
            <v>952732.47999999986</v>
          </cell>
          <cell r="L91">
            <v>1267255.43</v>
          </cell>
          <cell r="M91">
            <v>414063.47000000003</v>
          </cell>
          <cell r="N91">
            <v>236962.27000000002</v>
          </cell>
          <cell r="O91">
            <v>6352942.7400000012</v>
          </cell>
        </row>
        <row r="92">
          <cell r="C92">
            <v>2650</v>
          </cell>
          <cell r="D92" t="str">
            <v>Uniforms &amp; Protective Clothing Account</v>
          </cell>
          <cell r="E92">
            <v>7295330.2999999998</v>
          </cell>
          <cell r="F92">
            <v>31865</v>
          </cell>
          <cell r="G92">
            <v>220667.72</v>
          </cell>
          <cell r="H92">
            <v>0</v>
          </cell>
          <cell r="I92">
            <v>282953.82</v>
          </cell>
          <cell r="J92">
            <v>0</v>
          </cell>
          <cell r="K92">
            <v>886033.9</v>
          </cell>
          <cell r="L92">
            <v>233902.5</v>
          </cell>
          <cell r="M92">
            <v>54634.95</v>
          </cell>
          <cell r="N92">
            <v>117500</v>
          </cell>
          <cell r="O92">
            <v>7471949.6100000003</v>
          </cell>
        </row>
        <row r="93">
          <cell r="C93">
            <v>2660</v>
          </cell>
          <cell r="D93" t="str">
            <v>Reimbursement of loan Interest Account</v>
          </cell>
          <cell r="E93">
            <v>9450726.6799999997</v>
          </cell>
          <cell r="F93">
            <v>5272828.54</v>
          </cell>
          <cell r="G93">
            <v>2815421.9699999993</v>
          </cell>
          <cell r="H93">
            <v>817522.77</v>
          </cell>
          <cell r="I93">
            <v>1841022.1900000002</v>
          </cell>
          <cell r="J93">
            <v>0</v>
          </cell>
          <cell r="K93">
            <v>4130896.0300000003</v>
          </cell>
          <cell r="L93">
            <v>7340248.2800000021</v>
          </cell>
          <cell r="M93">
            <v>1956685.73</v>
          </cell>
          <cell r="N93">
            <v>1097516.49</v>
          </cell>
          <cell r="O93">
            <v>36621287.400000006</v>
          </cell>
        </row>
        <row r="94">
          <cell r="C94">
            <v>2670</v>
          </cell>
          <cell r="D94" t="str">
            <v>PAYE Tax  Account</v>
          </cell>
          <cell r="E94">
            <v>1579062.2100000002</v>
          </cell>
          <cell r="F94">
            <v>1612390.8900000001</v>
          </cell>
          <cell r="G94">
            <v>1087934.48</v>
          </cell>
          <cell r="H94">
            <v>433504.92000000004</v>
          </cell>
          <cell r="I94">
            <v>204954.28999999998</v>
          </cell>
          <cell r="J94">
            <v>0</v>
          </cell>
          <cell r="K94">
            <v>1314131.6099999999</v>
          </cell>
          <cell r="L94">
            <v>1658519.39</v>
          </cell>
          <cell r="M94">
            <v>386827.14999999997</v>
          </cell>
          <cell r="N94">
            <v>225992.25</v>
          </cell>
          <cell r="O94">
            <v>9116375.3499999996</v>
          </cell>
        </row>
        <row r="95">
          <cell r="C95">
            <v>2680</v>
          </cell>
          <cell r="D95" t="str">
            <v>CEB Pension Fund Account</v>
          </cell>
          <cell r="E95">
            <v>3843527.96</v>
          </cell>
          <cell r="F95">
            <v>2798632.7600000002</v>
          </cell>
          <cell r="G95">
            <v>2164952.7600000002</v>
          </cell>
          <cell r="H95">
            <v>851172.74</v>
          </cell>
          <cell r="I95">
            <v>1522133.25</v>
          </cell>
          <cell r="J95">
            <v>0</v>
          </cell>
          <cell r="K95">
            <v>3178238.6000000006</v>
          </cell>
          <cell r="L95">
            <v>3795933.0400000005</v>
          </cell>
          <cell r="M95">
            <v>996736.33000000007</v>
          </cell>
          <cell r="N95">
            <v>751528.09</v>
          </cell>
          <cell r="O95">
            <v>20104162.130000003</v>
          </cell>
        </row>
        <row r="96">
          <cell r="C96">
            <v>2681</v>
          </cell>
          <cell r="D96" t="str">
            <v>Pension to EXDGEU Account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C97">
            <v>2682</v>
          </cell>
          <cell r="D97" t="str">
            <v>Pension Expenses***</v>
          </cell>
          <cell r="O97">
            <v>0</v>
          </cell>
        </row>
        <row r="98">
          <cell r="C98">
            <v>2700</v>
          </cell>
          <cell r="D98" t="str">
            <v>CEB Employee Trust Fund Account</v>
          </cell>
          <cell r="E98">
            <v>1441322.87</v>
          </cell>
          <cell r="F98">
            <v>1050410.82</v>
          </cell>
          <cell r="G98">
            <v>814889.19000000006</v>
          </cell>
          <cell r="H98">
            <v>319189.76000000001</v>
          </cell>
          <cell r="I98">
            <v>570799.98</v>
          </cell>
          <cell r="J98">
            <v>0</v>
          </cell>
          <cell r="K98">
            <v>1192301.18</v>
          </cell>
          <cell r="L98">
            <v>1434648.5599999998</v>
          </cell>
          <cell r="M98">
            <v>373776.14999999997</v>
          </cell>
          <cell r="N98">
            <v>283900.7</v>
          </cell>
          <cell r="O98">
            <v>7577255.9699999997</v>
          </cell>
        </row>
        <row r="99">
          <cell r="C99">
            <v>2710</v>
          </cell>
          <cell r="D99" t="str">
            <v>CEB Provident Fund Account</v>
          </cell>
          <cell r="E99">
            <v>7206615.0999999996</v>
          </cell>
          <cell r="F99">
            <v>5252053.6500000013</v>
          </cell>
          <cell r="G99">
            <v>4074445.6900000004</v>
          </cell>
          <cell r="H99">
            <v>1595948.8800000001</v>
          </cell>
          <cell r="I99">
            <v>2853999.9299999997</v>
          </cell>
          <cell r="J99">
            <v>0</v>
          </cell>
          <cell r="K99">
            <v>5961506.1000000015</v>
          </cell>
          <cell r="L99">
            <v>7173241.7700000005</v>
          </cell>
          <cell r="M99">
            <v>1868880.6899999997</v>
          </cell>
          <cell r="N99">
            <v>1419503.45</v>
          </cell>
          <cell r="O99">
            <v>37881537.670000002</v>
          </cell>
        </row>
        <row r="100">
          <cell r="D100" t="str">
            <v>PERSONNEL EXPENSES - SUB TOTAL</v>
          </cell>
          <cell r="E100">
            <v>123107988.07999998</v>
          </cell>
          <cell r="F100">
            <v>153739497.85999998</v>
          </cell>
          <cell r="G100">
            <v>53656695.50999999</v>
          </cell>
          <cell r="H100">
            <v>19322910.280000001</v>
          </cell>
          <cell r="I100">
            <v>27864811.539999999</v>
          </cell>
          <cell r="J100">
            <v>0</v>
          </cell>
          <cell r="K100">
            <v>68380141.650000006</v>
          </cell>
          <cell r="L100">
            <v>60432850.550000012</v>
          </cell>
          <cell r="M100">
            <v>17502578.470000003</v>
          </cell>
          <cell r="N100">
            <v>21832169.869999997</v>
          </cell>
          <cell r="O100">
            <v>672084973.20700014</v>
          </cell>
        </row>
        <row r="101">
          <cell r="D101" t="str">
            <v xml:space="preserve"> MATERIAL COST</v>
          </cell>
          <cell r="O101">
            <v>0</v>
          </cell>
        </row>
        <row r="102">
          <cell r="C102">
            <v>3100</v>
          </cell>
          <cell r="D102" t="str">
            <v>Power Station Fuel Account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</row>
        <row r="103">
          <cell r="C103">
            <v>3110</v>
          </cell>
          <cell r="D103" t="str">
            <v>Purchased Power Thermal Account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C104">
            <v>3114</v>
          </cell>
          <cell r="D104" t="str">
            <v>Energy Purchase from Generation to Transmission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C105">
            <v>3115</v>
          </cell>
          <cell r="D105" t="str">
            <v>Energy Purchase from Transmission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C106">
            <v>3120</v>
          </cell>
          <cell r="D106" t="str">
            <v>Rebate on Self  Generation Account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C107">
            <v>3130</v>
          </cell>
          <cell r="D107" t="str">
            <v>Purchased Power  - Renewable Account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C108">
            <v>3150</v>
          </cell>
          <cell r="D108" t="str">
            <v>Power Station Coal Account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</row>
        <row r="109">
          <cell r="C109">
            <v>3200</v>
          </cell>
          <cell r="D109" t="str">
            <v>Component / Routine Maintenance - Generation Account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4744.95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6629</v>
          </cell>
          <cell r="O109">
            <v>0</v>
          </cell>
        </row>
        <row r="110">
          <cell r="C110">
            <v>3201</v>
          </cell>
          <cell r="D110" t="str">
            <v xml:space="preserve">Component / Routine Maintenance-Transmission 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C111">
            <v>3202</v>
          </cell>
          <cell r="D111" t="str">
            <v>Component / Routine Maintenance - Distribution  Account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C112">
            <v>3203</v>
          </cell>
          <cell r="D112" t="str">
            <v>Lubricating Oil Account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3">
          <cell r="C113">
            <v>3204</v>
          </cell>
          <cell r="D113" t="str">
            <v>Water Treatment Plant Chemicals Account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C114">
            <v>3210</v>
          </cell>
          <cell r="D114" t="str">
            <v>Components / Special Maintenance Account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5">
          <cell r="C115">
            <v>3211</v>
          </cell>
          <cell r="D115" t="str">
            <v>Components / Routine Maintenance on Rehabilitation Account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C116">
            <v>3212</v>
          </cell>
          <cell r="D116" t="str">
            <v>Expenses on Tug Boats and Barges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C117">
            <v>3220</v>
          </cell>
          <cell r="D117" t="str">
            <v>Components/Construction Account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</row>
        <row r="118">
          <cell r="C118">
            <v>3225</v>
          </cell>
          <cell r="D118" t="str">
            <v>Fixing of Boundary Meters Account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</row>
        <row r="119">
          <cell r="C119">
            <v>3230</v>
          </cell>
          <cell r="D119" t="str">
            <v>Consumables Account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217298.31</v>
          </cell>
          <cell r="J119">
            <v>0</v>
          </cell>
          <cell r="K119">
            <v>362138</v>
          </cell>
          <cell r="L119">
            <v>0</v>
          </cell>
          <cell r="M119">
            <v>0</v>
          </cell>
          <cell r="N119">
            <v>0</v>
          </cell>
          <cell r="O119">
            <v>444944.9</v>
          </cell>
        </row>
        <row r="120">
          <cell r="C120">
            <v>3300</v>
          </cell>
          <cell r="D120" t="str">
            <v>Loose Tools Account</v>
          </cell>
          <cell r="E120">
            <v>0</v>
          </cell>
          <cell r="F120">
            <v>0</v>
          </cell>
          <cell r="G120">
            <v>3800</v>
          </cell>
          <cell r="H120">
            <v>0</v>
          </cell>
          <cell r="I120">
            <v>265015.86</v>
          </cell>
          <cell r="J120">
            <v>0</v>
          </cell>
          <cell r="K120">
            <v>734896.86</v>
          </cell>
          <cell r="L120">
            <v>759774.5</v>
          </cell>
          <cell r="M120">
            <v>9788.75</v>
          </cell>
          <cell r="N120">
            <v>0</v>
          </cell>
          <cell r="O120">
            <v>1444606.6900000002</v>
          </cell>
        </row>
        <row r="121">
          <cell r="C121">
            <v>3410</v>
          </cell>
          <cell r="D121" t="str">
            <v>Stores Discrepancies Account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-11706.02</v>
          </cell>
          <cell r="N121">
            <v>0</v>
          </cell>
          <cell r="O121">
            <v>0</v>
          </cell>
        </row>
        <row r="122">
          <cell r="C122">
            <v>3420</v>
          </cell>
          <cell r="D122" t="str">
            <v>Damaged Stocks Account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</row>
        <row r="123">
          <cell r="C123">
            <v>3430</v>
          </cell>
          <cell r="D123" t="str">
            <v>Stores Price Variances Account</v>
          </cell>
          <cell r="E123">
            <v>0</v>
          </cell>
          <cell r="F123">
            <v>0</v>
          </cell>
          <cell r="G123">
            <v>51063.3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</row>
        <row r="124">
          <cell r="C124">
            <v>3450</v>
          </cell>
          <cell r="D124" t="str">
            <v>Annual Provision For Damaged Stocks &amp; Obsolete Stocks Account</v>
          </cell>
          <cell r="E124">
            <v>0</v>
          </cell>
          <cell r="F124">
            <v>0</v>
          </cell>
          <cell r="G124">
            <v>25245.37</v>
          </cell>
          <cell r="H124">
            <v>0</v>
          </cell>
          <cell r="I124">
            <v>-895349.26</v>
          </cell>
          <cell r="J124">
            <v>0</v>
          </cell>
          <cell r="K124">
            <v>-101732.9840000011</v>
          </cell>
          <cell r="L124">
            <v>1117037.42</v>
          </cell>
          <cell r="M124">
            <v>-8400</v>
          </cell>
          <cell r="N124">
            <v>0</v>
          </cell>
          <cell r="O124">
            <v>0</v>
          </cell>
        </row>
        <row r="125">
          <cell r="C125">
            <v>3500</v>
          </cell>
          <cell r="D125" t="str">
            <v>Damages &amp; Losses on Boards Property Account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C126">
            <v>3510</v>
          </cell>
          <cell r="D126" t="str">
            <v>Demurrages***</v>
          </cell>
        </row>
        <row r="127">
          <cell r="D127" t="str">
            <v>MATERIAL COST - SUB TOTAL</v>
          </cell>
          <cell r="E127">
            <v>0</v>
          </cell>
          <cell r="F127">
            <v>0</v>
          </cell>
          <cell r="G127">
            <v>80108.67</v>
          </cell>
          <cell r="H127">
            <v>0</v>
          </cell>
          <cell r="I127">
            <v>-408290.14</v>
          </cell>
          <cell r="J127">
            <v>0</v>
          </cell>
          <cell r="K127">
            <v>995301.87599999877</v>
          </cell>
          <cell r="L127">
            <v>1876811.92</v>
          </cell>
          <cell r="M127">
            <v>-10317.27</v>
          </cell>
          <cell r="N127">
            <v>6629</v>
          </cell>
          <cell r="O127">
            <v>1889551.5900000003</v>
          </cell>
        </row>
        <row r="128">
          <cell r="D128" t="str">
            <v>ACCOMMODATION EXPENSES</v>
          </cell>
          <cell r="O128">
            <v>0</v>
          </cell>
        </row>
        <row r="129">
          <cell r="C129">
            <v>4100</v>
          </cell>
          <cell r="D129" t="str">
            <v>Housing Rent and Rates Account</v>
          </cell>
          <cell r="E129">
            <v>158308</v>
          </cell>
          <cell r="F129">
            <v>61256.58</v>
          </cell>
          <cell r="G129">
            <v>1111300</v>
          </cell>
          <cell r="H129">
            <v>5580.03</v>
          </cell>
          <cell r="I129">
            <v>192219.94</v>
          </cell>
          <cell r="J129">
            <v>0</v>
          </cell>
          <cell r="K129">
            <v>305400</v>
          </cell>
          <cell r="L129">
            <v>0</v>
          </cell>
          <cell r="M129">
            <v>0</v>
          </cell>
          <cell r="N129">
            <v>0</v>
          </cell>
          <cell r="O129">
            <v>2044017.4800000002</v>
          </cell>
        </row>
        <row r="130">
          <cell r="C130">
            <v>4110</v>
          </cell>
          <cell r="D130" t="str">
            <v>Building Maintenance Account</v>
          </cell>
          <cell r="E130">
            <v>153292</v>
          </cell>
          <cell r="F130">
            <v>-2404925.3600000003</v>
          </cell>
          <cell r="G130">
            <v>3510990.1630000006</v>
          </cell>
          <cell r="H130">
            <v>109513</v>
          </cell>
          <cell r="I130">
            <v>2237232.08</v>
          </cell>
          <cell r="J130">
            <v>0</v>
          </cell>
          <cell r="K130">
            <v>813876.01</v>
          </cell>
          <cell r="L130">
            <v>660975.55000000005</v>
          </cell>
          <cell r="M130">
            <v>1956632.94</v>
          </cell>
          <cell r="N130">
            <v>8908318.870000001</v>
          </cell>
          <cell r="O130">
            <v>16662170.470000003</v>
          </cell>
        </row>
        <row r="131">
          <cell r="C131">
            <v>4120</v>
          </cell>
          <cell r="D131" t="str">
            <v>Circuit Bungalow Maintenance Account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C132">
            <v>4200</v>
          </cell>
          <cell r="D132" t="str">
            <v>Furniture, fittings and Equipment Account</v>
          </cell>
          <cell r="E132">
            <v>462451.58999999997</v>
          </cell>
          <cell r="F132">
            <v>313935.40000000002</v>
          </cell>
          <cell r="G132">
            <v>164422.52000000002</v>
          </cell>
          <cell r="H132">
            <v>223253.11</v>
          </cell>
          <cell r="I132">
            <v>94580</v>
          </cell>
          <cell r="J132">
            <v>0</v>
          </cell>
          <cell r="K132">
            <v>432806.91</v>
          </cell>
          <cell r="L132">
            <v>324610</v>
          </cell>
          <cell r="M132">
            <v>101931.84</v>
          </cell>
          <cell r="N132">
            <v>107159</v>
          </cell>
          <cell r="O132">
            <v>1844798.7899999998</v>
          </cell>
        </row>
        <row r="133">
          <cell r="C133">
            <v>4300</v>
          </cell>
          <cell r="D133" t="str">
            <v>Electricity  Consumption Account</v>
          </cell>
          <cell r="E133">
            <v>647075.23</v>
          </cell>
          <cell r="F133">
            <v>3544868.75</v>
          </cell>
          <cell r="G133">
            <v>773872.58000000007</v>
          </cell>
          <cell r="H133">
            <v>491032.04</v>
          </cell>
          <cell r="I133">
            <v>1258257.6700000002</v>
          </cell>
          <cell r="J133">
            <v>0</v>
          </cell>
          <cell r="K133">
            <v>1052528.06</v>
          </cell>
          <cell r="L133">
            <v>431182.54000000004</v>
          </cell>
          <cell r="M133">
            <v>10000</v>
          </cell>
          <cell r="N133">
            <v>1301369.97</v>
          </cell>
          <cell r="O133">
            <v>9783948.0399999991</v>
          </cell>
        </row>
        <row r="134">
          <cell r="C134">
            <v>4400</v>
          </cell>
          <cell r="D134" t="str">
            <v>Water Supply Charges Account</v>
          </cell>
          <cell r="E134">
            <v>270383</v>
          </cell>
          <cell r="F134">
            <v>114708.18</v>
          </cell>
          <cell r="G134">
            <v>1848719.54</v>
          </cell>
          <cell r="H134">
            <v>91800</v>
          </cell>
          <cell r="I134">
            <v>142321</v>
          </cell>
          <cell r="J134">
            <v>0</v>
          </cell>
          <cell r="K134">
            <v>827459.2</v>
          </cell>
          <cell r="L134">
            <v>72360</v>
          </cell>
          <cell r="M134">
            <v>72946.94</v>
          </cell>
          <cell r="N134">
            <v>0</v>
          </cell>
          <cell r="O134">
            <v>4167052.9000000004</v>
          </cell>
        </row>
        <row r="135">
          <cell r="C135">
            <v>4310</v>
          </cell>
          <cell r="D135" t="str">
            <v>LP Gas for employee quarters Account***</v>
          </cell>
        </row>
        <row r="136">
          <cell r="D136" t="str">
            <v>ACCOMMODATION EXPENSES - SUB TOTAL</v>
          </cell>
          <cell r="E136">
            <v>1691509.8199999998</v>
          </cell>
          <cell r="F136">
            <v>1629843.5499999996</v>
          </cell>
          <cell r="G136">
            <v>7409304.8030000003</v>
          </cell>
          <cell r="H136">
            <v>921178.17999999993</v>
          </cell>
          <cell r="I136">
            <v>3924610.6900000004</v>
          </cell>
          <cell r="J136">
            <v>0</v>
          </cell>
          <cell r="K136">
            <v>3432070.1799999997</v>
          </cell>
          <cell r="L136">
            <v>1489128.09</v>
          </cell>
          <cell r="M136">
            <v>2141511.7200000002</v>
          </cell>
          <cell r="N136">
            <v>10316847.840000002</v>
          </cell>
          <cell r="O136">
            <v>34501987.68</v>
          </cell>
        </row>
        <row r="137">
          <cell r="D137" t="str">
            <v>TRANSPORT &amp; COMMUNICATION EXPENSES</v>
          </cell>
          <cell r="O137">
            <v>0</v>
          </cell>
        </row>
        <row r="138">
          <cell r="C138">
            <v>5100</v>
          </cell>
          <cell r="D138" t="str">
            <v xml:space="preserve">Traveling and Subsistence (Local) Account </v>
          </cell>
          <cell r="E138">
            <v>416592.75</v>
          </cell>
          <cell r="F138">
            <v>252784.5</v>
          </cell>
          <cell r="G138">
            <v>381329.93</v>
          </cell>
          <cell r="H138">
            <v>33759.75</v>
          </cell>
          <cell r="I138">
            <v>214449.23</v>
          </cell>
          <cell r="J138">
            <v>0</v>
          </cell>
          <cell r="K138">
            <v>490721.49</v>
          </cell>
          <cell r="L138">
            <v>900334.38</v>
          </cell>
          <cell r="M138">
            <v>459496.25</v>
          </cell>
          <cell r="N138">
            <v>203559.62</v>
          </cell>
          <cell r="O138">
            <v>3306878.31</v>
          </cell>
        </row>
        <row r="139">
          <cell r="C139">
            <v>5110</v>
          </cell>
          <cell r="D139" t="str">
            <v xml:space="preserve">Traveling and Subsistence (Overseas) Account 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</row>
        <row r="140">
          <cell r="C140">
            <v>5200</v>
          </cell>
          <cell r="D140" t="str">
            <v>Vehicle Maintenance Account</v>
          </cell>
          <cell r="E140">
            <v>788815.32000000007</v>
          </cell>
          <cell r="F140">
            <v>1590582.35</v>
          </cell>
          <cell r="G140">
            <v>863601.65</v>
          </cell>
          <cell r="H140">
            <v>676294.58</v>
          </cell>
          <cell r="I140">
            <v>942930.55999999982</v>
          </cell>
          <cell r="J140">
            <v>0</v>
          </cell>
          <cell r="K140">
            <v>4588435.0699999994</v>
          </cell>
          <cell r="L140">
            <v>2153390.64</v>
          </cell>
          <cell r="M140">
            <v>271412.88</v>
          </cell>
          <cell r="N140">
            <v>506600.7</v>
          </cell>
          <cell r="O140">
            <v>13759019.529999997</v>
          </cell>
        </row>
        <row r="141">
          <cell r="C141">
            <v>5210</v>
          </cell>
          <cell r="D141" t="str">
            <v>Vehicle Fuel, Oil  and Licenses Account</v>
          </cell>
          <cell r="E141">
            <v>2367851.15</v>
          </cell>
          <cell r="F141">
            <v>1919974.6899999997</v>
          </cell>
          <cell r="G141">
            <v>1386440</v>
          </cell>
          <cell r="H141">
            <v>554004.92000000004</v>
          </cell>
          <cell r="I141">
            <v>987949.34</v>
          </cell>
          <cell r="J141">
            <v>0</v>
          </cell>
          <cell r="K141">
            <v>8067143.6099999994</v>
          </cell>
          <cell r="L141">
            <v>2359698.36</v>
          </cell>
          <cell r="M141">
            <v>758089.6</v>
          </cell>
          <cell r="N141">
            <v>442738.02999999997</v>
          </cell>
          <cell r="O141">
            <v>19023530.389999997</v>
          </cell>
        </row>
        <row r="142">
          <cell r="C142">
            <v>5220</v>
          </cell>
          <cell r="D142" t="str">
            <v>Vehicle Hire Charges Account</v>
          </cell>
          <cell r="E142">
            <v>453716.4</v>
          </cell>
          <cell r="F142">
            <v>360000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4322940</v>
          </cell>
          <cell r="M142">
            <v>25955</v>
          </cell>
          <cell r="N142">
            <v>692200</v>
          </cell>
          <cell r="O142">
            <v>4711973.5299999993</v>
          </cell>
        </row>
        <row r="143">
          <cell r="C143">
            <v>5230</v>
          </cell>
          <cell r="D143" t="str">
            <v>Material Transport Charges Account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38549.229999999996</v>
          </cell>
          <cell r="L143">
            <v>0</v>
          </cell>
          <cell r="M143">
            <v>0</v>
          </cell>
          <cell r="N143">
            <v>0</v>
          </cell>
          <cell r="O143">
            <v>35393.799999999996</v>
          </cell>
        </row>
        <row r="144">
          <cell r="C144">
            <v>5300</v>
          </cell>
          <cell r="D144" t="str">
            <v>Office Supplies Account</v>
          </cell>
          <cell r="E144">
            <v>687877.38</v>
          </cell>
          <cell r="F144">
            <v>623316.38</v>
          </cell>
          <cell r="G144">
            <v>506909.14</v>
          </cell>
          <cell r="H144">
            <v>496852.75</v>
          </cell>
          <cell r="I144">
            <v>191877.15</v>
          </cell>
          <cell r="J144">
            <v>0</v>
          </cell>
          <cell r="K144">
            <v>332780.26</v>
          </cell>
          <cell r="L144">
            <v>211934.36</v>
          </cell>
          <cell r="M144">
            <v>53777.88</v>
          </cell>
          <cell r="N144">
            <v>301846</v>
          </cell>
          <cell r="O144">
            <v>3198707.41</v>
          </cell>
        </row>
        <row r="145">
          <cell r="C145">
            <v>5310</v>
          </cell>
          <cell r="D145" t="str">
            <v>Postage Account</v>
          </cell>
          <cell r="E145">
            <v>80099</v>
          </cell>
          <cell r="F145">
            <v>26657</v>
          </cell>
          <cell r="G145">
            <v>19521</v>
          </cell>
          <cell r="H145">
            <v>25520</v>
          </cell>
          <cell r="I145">
            <v>10980</v>
          </cell>
          <cell r="J145">
            <v>0</v>
          </cell>
          <cell r="K145">
            <v>20360</v>
          </cell>
          <cell r="L145">
            <v>7490</v>
          </cell>
          <cell r="M145">
            <v>10805</v>
          </cell>
          <cell r="N145">
            <v>49590</v>
          </cell>
          <cell r="O145">
            <v>267620</v>
          </cell>
        </row>
        <row r="146">
          <cell r="C146">
            <v>5320</v>
          </cell>
          <cell r="D146" t="str">
            <v>Telecommunications Account</v>
          </cell>
          <cell r="E146">
            <v>398497.01999999996</v>
          </cell>
          <cell r="F146">
            <v>797190.86300000001</v>
          </cell>
          <cell r="G146">
            <v>231043.41999999998</v>
          </cell>
          <cell r="H146">
            <v>382308.34999999992</v>
          </cell>
          <cell r="I146">
            <v>133165.79999999999</v>
          </cell>
          <cell r="J146">
            <v>0</v>
          </cell>
          <cell r="K146">
            <v>195380.57</v>
          </cell>
          <cell r="L146">
            <v>247114.35000000003</v>
          </cell>
          <cell r="M146">
            <v>170212.84999999998</v>
          </cell>
          <cell r="N146">
            <v>60122.649999999994</v>
          </cell>
          <cell r="O146">
            <v>2105681.7799999998</v>
          </cell>
        </row>
        <row r="147">
          <cell r="C147">
            <v>5321</v>
          </cell>
          <cell r="D147" t="str">
            <v>Communication Frequency Charges Account</v>
          </cell>
          <cell r="E147">
            <v>0</v>
          </cell>
          <cell r="F147">
            <v>0</v>
          </cell>
          <cell r="G147">
            <v>0</v>
          </cell>
          <cell r="H147">
            <v>8326.5300000000007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39433.5</v>
          </cell>
        </row>
        <row r="148">
          <cell r="C148">
            <v>5322</v>
          </cell>
          <cell r="D148" t="str">
            <v>Expenses on Data communication links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C149">
            <v>5323</v>
          </cell>
          <cell r="D149" t="str">
            <v>Expenses on Software licenses and  maintenance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C150">
            <v>5324</v>
          </cell>
          <cell r="D150" t="str">
            <v>Expenses on maintenance of IT related hardware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1489109.6400000001</v>
          </cell>
        </row>
        <row r="151">
          <cell r="D151" t="str">
            <v>TRANSPORT &amp; COMMUNICATION EXP. - SUB TOTAL</v>
          </cell>
          <cell r="E151">
            <v>5193449.0199999996</v>
          </cell>
          <cell r="F151">
            <v>5570505.7829999998</v>
          </cell>
          <cell r="G151">
            <v>3388845.14</v>
          </cell>
          <cell r="H151">
            <v>2177066.88</v>
          </cell>
          <cell r="I151">
            <v>2481352.0799999996</v>
          </cell>
          <cell r="J151">
            <v>0</v>
          </cell>
          <cell r="K151">
            <v>13733370.229999999</v>
          </cell>
          <cell r="L151">
            <v>10202902.089999998</v>
          </cell>
          <cell r="M151">
            <v>1749749.46</v>
          </cell>
          <cell r="N151">
            <v>2256657</v>
          </cell>
          <cell r="O151">
            <v>47937347.889999986</v>
          </cell>
        </row>
        <row r="152">
          <cell r="D152" t="str">
            <v xml:space="preserve"> DEPRECIATION</v>
          </cell>
          <cell r="O152">
            <v>0</v>
          </cell>
        </row>
        <row r="153">
          <cell r="C153">
            <v>6000</v>
          </cell>
          <cell r="D153" t="str">
            <v>Depreciation Account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D154" t="str">
            <v>DEPRECIATION - SUB TOTAL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</row>
        <row r="155">
          <cell r="D155" t="str">
            <v xml:space="preserve"> OTHER EXPENSES</v>
          </cell>
          <cell r="O155">
            <v>0</v>
          </cell>
        </row>
        <row r="156">
          <cell r="C156">
            <v>7100</v>
          </cell>
          <cell r="D156" t="str">
            <v>Hire and Lease Charges Account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7">
          <cell r="C157">
            <v>7210</v>
          </cell>
          <cell r="D157" t="str">
            <v>Payment to Security Staff on Contract Account</v>
          </cell>
          <cell r="E157">
            <v>0</v>
          </cell>
          <cell r="F157">
            <v>3240675.42</v>
          </cell>
          <cell r="G157">
            <v>0</v>
          </cell>
          <cell r="H157">
            <v>0</v>
          </cell>
          <cell r="I157">
            <v>2552783.5100000002</v>
          </cell>
          <cell r="J157">
            <v>0</v>
          </cell>
          <cell r="K157">
            <v>0</v>
          </cell>
          <cell r="L157">
            <v>241934.47999999998</v>
          </cell>
          <cell r="M157">
            <v>0</v>
          </cell>
          <cell r="N157">
            <v>2009789.8000000003</v>
          </cell>
          <cell r="O157">
            <v>9275078.3599999994</v>
          </cell>
        </row>
        <row r="158">
          <cell r="C158">
            <v>7211</v>
          </cell>
          <cell r="D158" t="str">
            <v>Payment to Manpower Agencies Account</v>
          </cell>
          <cell r="E158">
            <v>0</v>
          </cell>
          <cell r="F158">
            <v>1853119.5999999999</v>
          </cell>
          <cell r="G158">
            <v>0</v>
          </cell>
          <cell r="H158">
            <v>1555460.31</v>
          </cell>
          <cell r="I158">
            <v>531598.28</v>
          </cell>
          <cell r="J158">
            <v>0</v>
          </cell>
          <cell r="K158">
            <v>0</v>
          </cell>
          <cell r="L158">
            <v>139753.74000000002</v>
          </cell>
          <cell r="M158">
            <v>243816</v>
          </cell>
          <cell r="N158">
            <v>1348231.43</v>
          </cell>
          <cell r="O158">
            <v>5760451.8699999992</v>
          </cell>
        </row>
        <row r="159">
          <cell r="C159">
            <v>7220</v>
          </cell>
          <cell r="D159" t="str">
            <v>Payments to Private Secretarial Service Account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</row>
        <row r="160">
          <cell r="C160">
            <v>7230</v>
          </cell>
          <cell r="D160" t="str">
            <v>Payments for RE cordinators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C161">
            <v>7300</v>
          </cell>
          <cell r="D161" t="str">
            <v>Clearance Charges Account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2">
          <cell r="C162">
            <v>7310</v>
          </cell>
          <cell r="D162" t="str">
            <v>Custom Duty Account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C163">
            <v>7400</v>
          </cell>
          <cell r="D163" t="str">
            <v>Legal Fees Account</v>
          </cell>
          <cell r="E163">
            <v>0</v>
          </cell>
          <cell r="F163">
            <v>0</v>
          </cell>
          <cell r="G163">
            <v>22440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C164">
            <v>7405</v>
          </cell>
          <cell r="D164" t="str">
            <v xml:space="preserve">Annual Regulatory Levy (PUCSL) Account 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C165">
            <v>7410</v>
          </cell>
          <cell r="D165" t="str">
            <v>Audit Fees Account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C166">
            <v>7420</v>
          </cell>
          <cell r="D166" t="str">
            <v>Consultancy Fees Account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C167">
            <v>7430</v>
          </cell>
          <cell r="D167" t="str">
            <v>Research &amp; Development Expenditure Account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</row>
        <row r="168">
          <cell r="C168">
            <v>7440</v>
          </cell>
          <cell r="D168" t="str">
            <v>Inquiries Panel &amp; Interview Panel Account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560</v>
          </cell>
          <cell r="N168">
            <v>0</v>
          </cell>
          <cell r="O168">
            <v>0</v>
          </cell>
        </row>
        <row r="169">
          <cell r="C169">
            <v>7450</v>
          </cell>
          <cell r="D169" t="str">
            <v>Tender Board Members &amp; TEC Members Account</v>
          </cell>
          <cell r="E169">
            <v>0</v>
          </cell>
          <cell r="F169">
            <v>0</v>
          </cell>
          <cell r="G169">
            <v>0</v>
          </cell>
          <cell r="H169">
            <v>3500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C170">
            <v>7460</v>
          </cell>
          <cell r="D170" t="str">
            <v>Payment to the Engineering Services at Lakvijaya Power Station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C171">
            <v>7500</v>
          </cell>
          <cell r="D171" t="str">
            <v>Public Relations/Advertising Account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</row>
        <row r="172">
          <cell r="C172">
            <v>7501</v>
          </cell>
          <cell r="D172" t="str">
            <v>Energy Saving\Conservation Account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</row>
        <row r="173">
          <cell r="C173">
            <v>7510</v>
          </cell>
          <cell r="D173" t="str">
            <v>Entertainment Account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10643</v>
          </cell>
        </row>
        <row r="174">
          <cell r="C174">
            <v>7540</v>
          </cell>
          <cell r="D174" t="str">
            <v xml:space="preserve">Donation &amp; Social Cost Account 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C175">
            <v>7560</v>
          </cell>
          <cell r="D175" t="str">
            <v>Cleaning Service &amp; Pest Control Services Account</v>
          </cell>
          <cell r="E175">
            <v>537533.67999999993</v>
          </cell>
          <cell r="F175">
            <v>4425620.03</v>
          </cell>
          <cell r="G175">
            <v>0</v>
          </cell>
          <cell r="H175">
            <v>405229.37</v>
          </cell>
          <cell r="I175">
            <v>283884</v>
          </cell>
          <cell r="J175">
            <v>0</v>
          </cell>
          <cell r="K175">
            <v>0</v>
          </cell>
          <cell r="L175">
            <v>196279.37</v>
          </cell>
          <cell r="M175">
            <v>188774.60999999993</v>
          </cell>
          <cell r="N175">
            <v>3318679.23</v>
          </cell>
          <cell r="O175">
            <v>11158375.74</v>
          </cell>
        </row>
        <row r="176">
          <cell r="C176">
            <v>7600</v>
          </cell>
          <cell r="D176" t="str">
            <v>Insurance Premiums Account</v>
          </cell>
          <cell r="E176">
            <v>0</v>
          </cell>
          <cell r="F176">
            <v>29513.51</v>
          </cell>
          <cell r="G176">
            <v>0</v>
          </cell>
          <cell r="H176">
            <v>80141.11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108151.76999999999</v>
          </cell>
        </row>
        <row r="177">
          <cell r="C177">
            <v>7700</v>
          </cell>
          <cell r="D177" t="str">
            <v>Loss on Scrap  - Fixed Assets Account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C178">
            <v>7710</v>
          </cell>
          <cell r="D178" t="str">
            <v xml:space="preserve">Losses on Sale - Fixed Assets Account 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</row>
        <row r="179">
          <cell r="C179">
            <v>7711</v>
          </cell>
          <cell r="D179" t="str">
            <v>Cash Counter Payment Account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</row>
        <row r="180">
          <cell r="C180">
            <v>7720</v>
          </cell>
          <cell r="D180" t="str">
            <v xml:space="preserve">Bad Debts Written Off (Electricity ) Account 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C181">
            <v>7721</v>
          </cell>
          <cell r="D181" t="str">
            <v xml:space="preserve">Provision for Bad Debts (Electricity) Account 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C182">
            <v>7730</v>
          </cell>
          <cell r="D182" t="str">
            <v>Contingencies Account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C183">
            <v>7740</v>
          </cell>
          <cell r="D183" t="str">
            <v>25 % Electricity Bill For Eligible Government Institution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</row>
        <row r="184">
          <cell r="C184">
            <v>7750</v>
          </cell>
          <cell r="D184" t="str">
            <v>Repairs to Transformers Account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C185">
            <v>7800</v>
          </cell>
          <cell r="D185" t="str">
            <v>Miscellaneous Expense Account</v>
          </cell>
          <cell r="E185">
            <v>516925.20999999996</v>
          </cell>
          <cell r="F185">
            <v>440726.4</v>
          </cell>
          <cell r="G185">
            <v>185826.81</v>
          </cell>
          <cell r="H185">
            <v>87794</v>
          </cell>
          <cell r="I185">
            <v>16939.02</v>
          </cell>
          <cell r="J185">
            <v>0</v>
          </cell>
          <cell r="K185">
            <v>45737.81</v>
          </cell>
          <cell r="L185">
            <v>61036.71</v>
          </cell>
          <cell r="M185">
            <v>63290.569999999992</v>
          </cell>
          <cell r="N185">
            <v>11167</v>
          </cell>
          <cell r="O185">
            <v>1357907.85</v>
          </cell>
        </row>
        <row r="186">
          <cell r="C186">
            <v>7810</v>
          </cell>
          <cell r="D186" t="str">
            <v>Compensation to Third Parties Account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C187" t="str">
            <v>7805</v>
          </cell>
          <cell r="O187">
            <v>0</v>
          </cell>
        </row>
        <row r="188">
          <cell r="C188">
            <v>7820</v>
          </cell>
          <cell r="D188" t="str">
            <v>Repairs to Plant, Machinery &amp; Equipment Account</v>
          </cell>
          <cell r="E188">
            <v>202740</v>
          </cell>
          <cell r="F188">
            <v>131784.65</v>
          </cell>
          <cell r="G188">
            <v>88106.32</v>
          </cell>
          <cell r="H188">
            <v>99902</v>
          </cell>
          <cell r="I188">
            <v>228740.17</v>
          </cell>
          <cell r="J188">
            <v>0</v>
          </cell>
          <cell r="K188">
            <v>8314329.5300000012</v>
          </cell>
          <cell r="L188">
            <v>216551.75</v>
          </cell>
          <cell r="M188">
            <v>110651.75</v>
          </cell>
          <cell r="N188">
            <v>70098.39</v>
          </cell>
          <cell r="O188">
            <v>10597683.610000001</v>
          </cell>
        </row>
        <row r="189">
          <cell r="C189">
            <v>7830</v>
          </cell>
          <cell r="D189" t="str">
            <v>Way Leaves Account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C190">
            <v>7840</v>
          </cell>
          <cell r="D190" t="str">
            <v xml:space="preserve">Shifting of Electricity Lines Account 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</row>
        <row r="191">
          <cell r="C191">
            <v>7850</v>
          </cell>
          <cell r="D191" t="str">
            <v>Bad Debts Written Off Except Electricity Debts Account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C192">
            <v>7851</v>
          </cell>
          <cell r="D192" t="str">
            <v xml:space="preserve">Provision for Bad Debts (Other Than Electricity) Account 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15832099.562000059</v>
          </cell>
          <cell r="L192">
            <v>19524098.350000001</v>
          </cell>
          <cell r="M192">
            <v>1531692.7305059349</v>
          </cell>
          <cell r="N192">
            <v>0</v>
          </cell>
          <cell r="O192">
            <v>0</v>
          </cell>
        </row>
        <row r="193">
          <cell r="C193">
            <v>7852</v>
          </cell>
          <cell r="D193" t="str">
            <v>SLFRS Adjustment Control Account- Only for 2012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C194">
            <v>7853</v>
          </cell>
          <cell r="D194" t="str">
            <v>SLFRS Adjustment Control Account- Prior to 2012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5">
          <cell r="C195">
            <v>7854</v>
          </cell>
          <cell r="D195" t="str">
            <v>Expenses on Cost Recovery Traning</v>
          </cell>
          <cell r="O195">
            <v>3521160</v>
          </cell>
        </row>
        <row r="196">
          <cell r="C196">
            <v>7855</v>
          </cell>
          <cell r="D196" t="str">
            <v>Valuation and surver of Lands and Buildings</v>
          </cell>
          <cell r="E196">
            <v>0</v>
          </cell>
          <cell r="F196">
            <v>2562000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D197" t="str">
            <v>OTHER EXPENSES - SUB TOTAL</v>
          </cell>
          <cell r="E197">
            <v>1257198.8899999999</v>
          </cell>
          <cell r="F197">
            <v>12683439.610000001</v>
          </cell>
          <cell r="G197">
            <v>296373.13</v>
          </cell>
          <cell r="H197">
            <v>2232026.79</v>
          </cell>
          <cell r="I197">
            <v>3613944.98</v>
          </cell>
          <cell r="J197">
            <v>0</v>
          </cell>
          <cell r="K197">
            <v>24192166.902000058</v>
          </cell>
          <cell r="L197">
            <v>20379654.400000002</v>
          </cell>
          <cell r="M197">
            <v>2138785.6605059346</v>
          </cell>
          <cell r="N197">
            <v>6757965.8500000006</v>
          </cell>
          <cell r="O197">
            <v>41789452.200000003</v>
          </cell>
        </row>
        <row r="198">
          <cell r="D198" t="str">
            <v>FINANCE COST</v>
          </cell>
          <cell r="O198">
            <v>0</v>
          </cell>
        </row>
        <row r="199">
          <cell r="C199">
            <v>8100</v>
          </cell>
          <cell r="D199" t="str">
            <v>Overdraft  Interest Account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C200">
            <v>8110</v>
          </cell>
          <cell r="D200" t="str">
            <v xml:space="preserve">Long / Short Term Interest Account 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C201">
            <v>8200</v>
          </cell>
          <cell r="D201" t="str">
            <v>Bank Charges Account</v>
          </cell>
          <cell r="E201">
            <v>0</v>
          </cell>
          <cell r="F201">
            <v>24276.91</v>
          </cell>
          <cell r="G201">
            <v>2500</v>
          </cell>
          <cell r="H201">
            <v>0</v>
          </cell>
          <cell r="I201">
            <v>76.5</v>
          </cell>
          <cell r="J201">
            <v>0</v>
          </cell>
          <cell r="K201">
            <v>1576.5</v>
          </cell>
          <cell r="L201">
            <v>0</v>
          </cell>
          <cell r="M201">
            <v>0</v>
          </cell>
          <cell r="N201">
            <v>0</v>
          </cell>
          <cell r="O201">
            <v>107433.98999999999</v>
          </cell>
        </row>
        <row r="202">
          <cell r="C202">
            <v>8300</v>
          </cell>
          <cell r="D202" t="str">
            <v>Exchange Rate Gain/ Losses  Account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C203">
            <v>8400</v>
          </cell>
          <cell r="D203" t="str">
            <v>Lease Interest Account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C204">
            <v>8500</v>
          </cell>
          <cell r="D204" t="str">
            <v>Project Loan Interest Account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C205">
            <v>8600</v>
          </cell>
          <cell r="D205" t="str">
            <v>Commission on Electricity Bill Collection Account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6">
          <cell r="C206">
            <v>8700</v>
          </cell>
          <cell r="D206" t="str">
            <v>Delayed Interest on IPP Payments Account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C207">
            <v>8800</v>
          </cell>
          <cell r="D207" t="str">
            <v>Interest for delay payment to CPC       **</v>
          </cell>
        </row>
        <row r="208">
          <cell r="C208">
            <v>9100</v>
          </cell>
          <cell r="D208" t="str">
            <v>Debit Tax Account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C209">
            <v>9110</v>
          </cell>
          <cell r="D209" t="str">
            <v>Stamp Duty Account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C210">
            <v>9120</v>
          </cell>
          <cell r="D210" t="str">
            <v>Write Off  of Unrecoverable Economic Service Charge Account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C211">
            <v>9130</v>
          </cell>
          <cell r="D211" t="str">
            <v>Income Tax Account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C212">
            <v>9140</v>
          </cell>
          <cell r="D212" t="str">
            <v>Other Taxes Account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C213">
            <v>9200</v>
          </cell>
          <cell r="D213" t="str">
            <v>CON. FUND TAX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C214">
            <v>9300</v>
          </cell>
          <cell r="D214" t="str">
            <v>Deferred Tax Expense / (Income) - Net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7">
          <cell r="B7">
            <v>1100</v>
          </cell>
        </row>
      </sheetData>
      <sheetData sheetId="29"/>
      <sheetData sheetId="30"/>
      <sheetData sheetId="31">
        <row r="9">
          <cell r="B9">
            <v>1100</v>
          </cell>
        </row>
      </sheetData>
      <sheetData sheetId="32">
        <row r="9">
          <cell r="B9">
            <v>1100</v>
          </cell>
          <cell r="C9" t="str">
            <v>Energy Sales - generation to Transmission</v>
          </cell>
          <cell r="H9">
            <v>0</v>
          </cell>
        </row>
        <row r="10">
          <cell r="B10">
            <v>1105</v>
          </cell>
          <cell r="C10" t="str">
            <v>Energy Sales to Distribution Group</v>
          </cell>
          <cell r="H10">
            <v>0</v>
          </cell>
        </row>
        <row r="11">
          <cell r="B11">
            <v>1110</v>
          </cell>
          <cell r="C11" t="str">
            <v>Electricity Sales Heavy Supply Account</v>
          </cell>
          <cell r="H11">
            <v>0</v>
          </cell>
        </row>
        <row r="12">
          <cell r="B12">
            <v>1111</v>
          </cell>
          <cell r="C12" t="str">
            <v>Electricity Sales Heavy Supply  - LECO Account</v>
          </cell>
          <cell r="H12">
            <v>0</v>
          </cell>
        </row>
        <row r="13">
          <cell r="B13">
            <v>1120</v>
          </cell>
          <cell r="C13" t="str">
            <v>Electricity Sales Ordinary Supply Account</v>
          </cell>
          <cell r="H13">
            <v>0</v>
          </cell>
        </row>
        <row r="14">
          <cell r="B14">
            <v>1125</v>
          </cell>
          <cell r="C14" t="str">
            <v>Fixed charges on Electricity Bills</v>
          </cell>
          <cell r="H14">
            <v>0</v>
          </cell>
        </row>
        <row r="15">
          <cell r="B15">
            <v>1200</v>
          </cell>
          <cell r="C15" t="str">
            <v>Fuel Surcharge Account</v>
          </cell>
          <cell r="H15">
            <v>0</v>
          </cell>
        </row>
        <row r="16">
          <cell r="C16" t="str">
            <v>SUB TOTAL OF TURNOVER</v>
          </cell>
          <cell r="H16">
            <v>0</v>
          </cell>
        </row>
        <row r="17">
          <cell r="C17" t="str">
            <v xml:space="preserve"> INTEREST INCOME</v>
          </cell>
        </row>
        <row r="18">
          <cell r="B18">
            <v>1400</v>
          </cell>
          <cell r="C18" t="str">
            <v>Interest on Investment Account</v>
          </cell>
          <cell r="H18">
            <v>0</v>
          </cell>
        </row>
        <row r="19">
          <cell r="B19">
            <v>1420</v>
          </cell>
          <cell r="C19" t="str">
            <v>Interest on Staff Loan Account</v>
          </cell>
          <cell r="H19">
            <v>0</v>
          </cell>
        </row>
        <row r="20">
          <cell r="B20">
            <v>1425</v>
          </cell>
          <cell r="C20" t="str">
            <v>Rebate on Long Term Loan Interest Account</v>
          </cell>
          <cell r="H20">
            <v>0</v>
          </cell>
        </row>
        <row r="21">
          <cell r="C21" t="str">
            <v>SUB TOTAL OF INTEREST INCOME</v>
          </cell>
          <cell r="H21">
            <v>0</v>
          </cell>
        </row>
        <row r="22">
          <cell r="C22" t="str">
            <v>DIVIDEND INCOME</v>
          </cell>
        </row>
        <row r="23">
          <cell r="B23">
            <v>1210</v>
          </cell>
          <cell r="C23" t="str">
            <v xml:space="preserve">Dividends Account  </v>
          </cell>
          <cell r="H23">
            <v>0</v>
          </cell>
        </row>
        <row r="24">
          <cell r="C24" t="str">
            <v>SUB TOTAL OF DIVIDEND INCOME</v>
          </cell>
          <cell r="H24">
            <v>0</v>
          </cell>
        </row>
        <row r="25">
          <cell r="C25" t="str">
            <v xml:space="preserve"> OVERHEAD RECOVERIES</v>
          </cell>
        </row>
        <row r="26">
          <cell r="B26">
            <v>1330</v>
          </cell>
          <cell r="C26" t="str">
            <v>Overhead Recoveries Account</v>
          </cell>
          <cell r="H26">
            <v>0</v>
          </cell>
        </row>
        <row r="27">
          <cell r="B27">
            <v>1510</v>
          </cell>
          <cell r="C27" t="str">
            <v>Recoveries on House Rent Account</v>
          </cell>
          <cell r="H27">
            <v>0</v>
          </cell>
        </row>
        <row r="28">
          <cell r="B28">
            <v>1520</v>
          </cell>
          <cell r="C28" t="str">
            <v>Recoveries on Telephone Account</v>
          </cell>
          <cell r="H28">
            <v>0</v>
          </cell>
        </row>
        <row r="29">
          <cell r="B29">
            <v>1530</v>
          </cell>
          <cell r="C29" t="str">
            <v>Recoveries on Use of Motor Vehicle Account</v>
          </cell>
          <cell r="H29">
            <v>0</v>
          </cell>
        </row>
        <row r="30">
          <cell r="B30">
            <v>1540</v>
          </cell>
          <cell r="C30" t="str">
            <v>Recoveries on Circuit Bungalow Account</v>
          </cell>
          <cell r="H30">
            <v>0</v>
          </cell>
        </row>
        <row r="31">
          <cell r="B31">
            <v>1550</v>
          </cell>
          <cell r="C31" t="str">
            <v>Recoveries of Damages to the CEB Assets Account</v>
          </cell>
          <cell r="H31">
            <v>0</v>
          </cell>
        </row>
        <row r="32">
          <cell r="C32" t="str">
            <v>SUB TOTAL OF OVERHEAD RECOVERIES</v>
          </cell>
          <cell r="H32">
            <v>0</v>
          </cell>
        </row>
        <row r="33">
          <cell r="C33" t="str">
            <v xml:space="preserve"> PROFIT / LOSS ON DISPOSAl OF PPE</v>
          </cell>
        </row>
        <row r="34">
          <cell r="B34">
            <v>1610</v>
          </cell>
          <cell r="C34" t="str">
            <v xml:space="preserve">Sale of  Fixed Assets (Disposal) Account </v>
          </cell>
          <cell r="H34">
            <v>0</v>
          </cell>
        </row>
        <row r="35">
          <cell r="B35">
            <v>1620</v>
          </cell>
          <cell r="C35" t="str">
            <v>Sale of  Scrap Account</v>
          </cell>
          <cell r="H35">
            <v>0</v>
          </cell>
        </row>
        <row r="36">
          <cell r="C36" t="str">
            <v>SUB TOTAL OF PROFIT / LOSS ON DISPOSAl OF PPE</v>
          </cell>
          <cell r="H36">
            <v>0</v>
          </cell>
        </row>
        <row r="37">
          <cell r="C37" t="str">
            <v xml:space="preserve"> MISSELANIOUS INCOME</v>
          </cell>
        </row>
        <row r="38">
          <cell r="B38">
            <v>1130</v>
          </cell>
          <cell r="C38" t="str">
            <v>Surcharge on Electricity Bills Account</v>
          </cell>
          <cell r="H38">
            <v>0</v>
          </cell>
        </row>
        <row r="39">
          <cell r="B39">
            <v>1300</v>
          </cell>
          <cell r="C39" t="str">
            <v>Miscellaneous Income Account</v>
          </cell>
          <cell r="H39">
            <v>0</v>
          </cell>
        </row>
        <row r="40">
          <cell r="B40">
            <v>1305</v>
          </cell>
          <cell r="C40" t="str">
            <v>Samurdhi Loan Interest  Account</v>
          </cell>
          <cell r="H40">
            <v>0</v>
          </cell>
        </row>
        <row r="41">
          <cell r="B41">
            <v>1310</v>
          </cell>
          <cell r="C41" t="str">
            <v>G.D. Income / G.I. Income Account</v>
          </cell>
          <cell r="H41">
            <v>0</v>
          </cell>
        </row>
        <row r="42">
          <cell r="B42">
            <v>1315</v>
          </cell>
          <cell r="C42" t="str">
            <v>Liquidated  Damages Account</v>
          </cell>
          <cell r="H42">
            <v>0</v>
          </cell>
        </row>
        <row r="43">
          <cell r="B43">
            <v>1320</v>
          </cell>
          <cell r="C43" t="str">
            <v>Re-usable Material Account</v>
          </cell>
          <cell r="H43">
            <v>0</v>
          </cell>
        </row>
        <row r="44">
          <cell r="B44">
            <v>1325</v>
          </cell>
          <cell r="C44" t="str">
            <v>Sale Of Ash</v>
          </cell>
          <cell r="H44">
            <v>0</v>
          </cell>
        </row>
        <row r="45">
          <cell r="B45">
            <v>1340</v>
          </cell>
          <cell r="C45" t="str">
            <v>Material Price Variance Account</v>
          </cell>
          <cell r="H45">
            <v>0</v>
          </cell>
        </row>
        <row r="46">
          <cell r="B46">
            <v>1350</v>
          </cell>
          <cell r="C46" t="str">
            <v>Tender Fee/Non Refundable Deposits/ Forfeiture of Guarantees Account</v>
          </cell>
          <cell r="H46">
            <v>0</v>
          </cell>
        </row>
        <row r="47">
          <cell r="B47">
            <v>1360</v>
          </cell>
          <cell r="C47" t="str">
            <v>Penalty on Illicit Electricity Consumption Account</v>
          </cell>
          <cell r="H47">
            <v>0</v>
          </cell>
        </row>
        <row r="48">
          <cell r="B48">
            <v>1370</v>
          </cell>
          <cell r="C48" t="str">
            <v>Income on Cost Recovery Jobs Account</v>
          </cell>
          <cell r="H48">
            <v>0</v>
          </cell>
        </row>
        <row r="49">
          <cell r="B49">
            <v>1380</v>
          </cell>
          <cell r="C49" t="str">
            <v>Service Main Application Fee Account</v>
          </cell>
          <cell r="H49">
            <v>0</v>
          </cell>
        </row>
        <row r="50">
          <cell r="B50">
            <v>1385</v>
          </cell>
          <cell r="C50" t="str">
            <v>Income on Cost Recovery Jobs Account</v>
          </cell>
          <cell r="H50">
            <v>0</v>
          </cell>
        </row>
        <row r="51">
          <cell r="B51">
            <v>1390</v>
          </cell>
          <cell r="C51" t="str">
            <v>acturial gain or loss</v>
          </cell>
          <cell r="H51">
            <v>0</v>
          </cell>
        </row>
        <row r="52">
          <cell r="C52" t="str">
            <v>SUB TOTAL OF MISSELANIOUS INCOME</v>
          </cell>
          <cell r="H52">
            <v>0</v>
          </cell>
        </row>
        <row r="53">
          <cell r="C53" t="str">
            <v>TOTAL INCOME</v>
          </cell>
          <cell r="H53">
            <v>0</v>
          </cell>
        </row>
        <row r="54">
          <cell r="C54" t="str">
            <v xml:space="preserve"> PERSONNEL EXPENSES</v>
          </cell>
        </row>
        <row r="55">
          <cell r="B55">
            <v>2100</v>
          </cell>
          <cell r="C55" t="str">
            <v>Management Staff Salaries Account</v>
          </cell>
          <cell r="H55">
            <v>0</v>
          </cell>
        </row>
        <row r="56">
          <cell r="B56">
            <v>2110</v>
          </cell>
          <cell r="C56" t="str">
            <v>Management Staff Allowances Account</v>
          </cell>
          <cell r="H56">
            <v>0</v>
          </cell>
        </row>
        <row r="57">
          <cell r="B57">
            <v>2120</v>
          </cell>
          <cell r="C57" t="str">
            <v>All the related expenses on Board of Directors</v>
          </cell>
          <cell r="H57">
            <v>0</v>
          </cell>
        </row>
        <row r="58">
          <cell r="B58">
            <v>2200</v>
          </cell>
          <cell r="C58" t="str">
            <v>Other Staff Salaries Account</v>
          </cell>
          <cell r="H58">
            <v>0</v>
          </cell>
        </row>
        <row r="59">
          <cell r="B59">
            <v>2205</v>
          </cell>
          <cell r="C59" t="str">
            <v>Salary Arears &amp; Allowances</v>
          </cell>
          <cell r="H59">
            <v>0</v>
          </cell>
        </row>
        <row r="60">
          <cell r="B60">
            <v>2300</v>
          </cell>
          <cell r="C60" t="str">
            <v>Other Staff Overtime Account</v>
          </cell>
          <cell r="H60">
            <v>0</v>
          </cell>
        </row>
        <row r="61">
          <cell r="B61">
            <v>2310</v>
          </cell>
          <cell r="C61" t="str">
            <v>Other Staff Allowances Account</v>
          </cell>
          <cell r="H61">
            <v>0</v>
          </cell>
        </row>
        <row r="62">
          <cell r="B62">
            <v>2320</v>
          </cell>
          <cell r="C62" t="str">
            <v>Direct Labor at Normal Rate - Generation Account</v>
          </cell>
          <cell r="H62">
            <v>0</v>
          </cell>
        </row>
        <row r="63">
          <cell r="B63">
            <v>2321</v>
          </cell>
          <cell r="C63" t="str">
            <v>Direct Labor at Normal Rate - Rehabilitation</v>
          </cell>
          <cell r="H63">
            <v>0</v>
          </cell>
        </row>
        <row r="64">
          <cell r="B64">
            <v>2322</v>
          </cell>
          <cell r="C64" t="str">
            <v>Direct Labor at Normal Rate  - Distribution Account</v>
          </cell>
          <cell r="H64">
            <v>0</v>
          </cell>
        </row>
        <row r="65">
          <cell r="B65">
            <v>2330</v>
          </cell>
          <cell r="C65" t="str">
            <v>Direct Labor Overtime - Generation Account</v>
          </cell>
          <cell r="H65">
            <v>0</v>
          </cell>
        </row>
        <row r="66">
          <cell r="B66">
            <v>2331</v>
          </cell>
          <cell r="C66" t="str">
            <v>Direct Labor Overtime  - Rehabilitation</v>
          </cell>
          <cell r="H66">
            <v>0</v>
          </cell>
        </row>
        <row r="67">
          <cell r="B67">
            <v>2332</v>
          </cell>
          <cell r="C67" t="str">
            <v xml:space="preserve">Direct Labor Overtime - Distribution Account </v>
          </cell>
          <cell r="H67">
            <v>0</v>
          </cell>
        </row>
        <row r="68">
          <cell r="B68">
            <v>2334</v>
          </cell>
          <cell r="C68" t="str">
            <v>Contract Employee Cost Account</v>
          </cell>
          <cell r="H68">
            <v>0</v>
          </cell>
        </row>
        <row r="69">
          <cell r="B69">
            <v>2340</v>
          </cell>
          <cell r="C69" t="str">
            <v>Labor Rate Variance Account</v>
          </cell>
          <cell r="H69">
            <v>0</v>
          </cell>
        </row>
        <row r="70">
          <cell r="B70">
            <v>2350</v>
          </cell>
          <cell r="C70" t="str">
            <v xml:space="preserve">Holiday Pay - Management Staff Account </v>
          </cell>
          <cell r="H70">
            <v>0</v>
          </cell>
        </row>
        <row r="71">
          <cell r="B71">
            <v>2355</v>
          </cell>
          <cell r="C71" t="str">
            <v xml:space="preserve">Holiday Pay - Other Staff Account </v>
          </cell>
          <cell r="H71">
            <v>0</v>
          </cell>
        </row>
        <row r="72">
          <cell r="B72">
            <v>2360</v>
          </cell>
          <cell r="C72" t="str">
            <v>Idle Time Account</v>
          </cell>
          <cell r="H72">
            <v>0</v>
          </cell>
        </row>
        <row r="73">
          <cell r="B73">
            <v>2500</v>
          </cell>
          <cell r="C73" t="str">
            <v>Bonus Account</v>
          </cell>
          <cell r="H73">
            <v>0</v>
          </cell>
        </row>
        <row r="74">
          <cell r="B74">
            <v>2510</v>
          </cell>
          <cell r="C74" t="str">
            <v>Incentive for Meter Readers Account</v>
          </cell>
          <cell r="H74">
            <v>0</v>
          </cell>
        </row>
        <row r="75">
          <cell r="B75">
            <v>2520</v>
          </cell>
          <cell r="C75" t="str">
            <v>Gratuity Payment Account</v>
          </cell>
          <cell r="H75">
            <v>0</v>
          </cell>
        </row>
        <row r="76">
          <cell r="B76">
            <v>2530</v>
          </cell>
          <cell r="C76" t="str">
            <v>Non Sick Leave Incentive Account</v>
          </cell>
          <cell r="H76">
            <v>0</v>
          </cell>
        </row>
        <row r="77">
          <cell r="B77">
            <v>2540</v>
          </cell>
          <cell r="C77" t="str">
            <v>Allowances to Trainees Account</v>
          </cell>
          <cell r="H77">
            <v>0</v>
          </cell>
        </row>
        <row r="78">
          <cell r="B78">
            <v>2550</v>
          </cell>
          <cell r="C78" t="str">
            <v>Compensation to CEB Employees Account</v>
          </cell>
          <cell r="H78">
            <v>0</v>
          </cell>
        </row>
        <row r="79">
          <cell r="B79">
            <v>2600</v>
          </cell>
          <cell r="C79" t="str">
            <v xml:space="preserve">Staff Training Account </v>
          </cell>
          <cell r="H79">
            <v>0</v>
          </cell>
        </row>
        <row r="80">
          <cell r="B80">
            <v>2602</v>
          </cell>
          <cell r="C80" t="str">
            <v xml:space="preserve">Local Training  Account </v>
          </cell>
          <cell r="H80">
            <v>0</v>
          </cell>
        </row>
        <row r="81">
          <cell r="B81">
            <v>2603</v>
          </cell>
          <cell r="C81" t="str">
            <v>Foreign Training CEB Account</v>
          </cell>
          <cell r="H81">
            <v>0</v>
          </cell>
        </row>
        <row r="82">
          <cell r="B82">
            <v>2610</v>
          </cell>
          <cell r="C82" t="str">
            <v>Library Facilities Account</v>
          </cell>
          <cell r="H82">
            <v>0</v>
          </cell>
        </row>
        <row r="83">
          <cell r="B83">
            <v>2615</v>
          </cell>
          <cell r="C83" t="str">
            <v xml:space="preserve">Expenses related to productivity, innovation and other competitions/ events organised for CEB employees </v>
          </cell>
          <cell r="H83">
            <v>0</v>
          </cell>
        </row>
        <row r="84">
          <cell r="B84">
            <v>2620</v>
          </cell>
          <cell r="C84" t="str">
            <v>Fees to Professional Institutions Account</v>
          </cell>
          <cell r="H84">
            <v>0</v>
          </cell>
        </row>
        <row r="85">
          <cell r="B85">
            <v>2630</v>
          </cell>
          <cell r="C85" t="str">
            <v>Staff Welfare Account</v>
          </cell>
          <cell r="H85">
            <v>0</v>
          </cell>
        </row>
        <row r="86">
          <cell r="B86">
            <v>2631</v>
          </cell>
          <cell r="C86" t="str">
            <v>Staff Welfare  - Medical Expenses Account</v>
          </cell>
          <cell r="H86">
            <v>0</v>
          </cell>
        </row>
        <row r="87">
          <cell r="B87">
            <v>2632</v>
          </cell>
          <cell r="C87" t="str">
            <v>Staff Welfare  - Traveling &amp; Concession Account</v>
          </cell>
          <cell r="H87">
            <v>0</v>
          </cell>
        </row>
        <row r="88">
          <cell r="B88">
            <v>2635</v>
          </cell>
          <cell r="C88" t="str">
            <v>Executive Officers Mobile Allowance Account</v>
          </cell>
          <cell r="H88">
            <v>0</v>
          </cell>
        </row>
        <row r="89">
          <cell r="B89">
            <v>2640</v>
          </cell>
          <cell r="C89" t="str">
            <v xml:space="preserve">Medical  Expenses - Indoor Account </v>
          </cell>
          <cell r="H89">
            <v>0</v>
          </cell>
        </row>
        <row r="90">
          <cell r="B90">
            <v>2641</v>
          </cell>
          <cell r="C90" t="str">
            <v>Medical Expenses  - Out door Account</v>
          </cell>
          <cell r="H90">
            <v>0</v>
          </cell>
        </row>
        <row r="91">
          <cell r="B91">
            <v>2650</v>
          </cell>
          <cell r="C91" t="str">
            <v>Uniforms &amp; Protective Clothing Account</v>
          </cell>
          <cell r="H91">
            <v>0</v>
          </cell>
        </row>
        <row r="92">
          <cell r="B92">
            <v>2660</v>
          </cell>
          <cell r="C92" t="str">
            <v>Reimbursement of loan Interest Account</v>
          </cell>
          <cell r="H92">
            <v>0</v>
          </cell>
        </row>
        <row r="93">
          <cell r="B93">
            <v>2670</v>
          </cell>
          <cell r="C93" t="str">
            <v>PAYE Tax  Account</v>
          </cell>
          <cell r="H93">
            <v>0</v>
          </cell>
        </row>
        <row r="94">
          <cell r="B94">
            <v>2680</v>
          </cell>
          <cell r="C94" t="str">
            <v>CEB Pension Fund Account</v>
          </cell>
          <cell r="H94">
            <v>0</v>
          </cell>
        </row>
        <row r="95">
          <cell r="B95">
            <v>2681</v>
          </cell>
          <cell r="C95" t="str">
            <v>Pension to EXDGEU Account</v>
          </cell>
          <cell r="H95">
            <v>0</v>
          </cell>
        </row>
        <row r="96">
          <cell r="B96">
            <v>2700</v>
          </cell>
          <cell r="C96" t="str">
            <v>CEB Employee Trust Fund Account</v>
          </cell>
          <cell r="H96">
            <v>0</v>
          </cell>
        </row>
        <row r="97">
          <cell r="B97">
            <v>2710</v>
          </cell>
          <cell r="C97" t="str">
            <v>CEB Provident Fund Account</v>
          </cell>
          <cell r="H97">
            <v>0</v>
          </cell>
        </row>
        <row r="98">
          <cell r="C98" t="str">
            <v>personel cost on pension fund</v>
          </cell>
          <cell r="H98">
            <v>0</v>
          </cell>
        </row>
        <row r="99">
          <cell r="C99" t="str">
            <v>PERSONNEL EXPENSES - SUB TOTAL</v>
          </cell>
          <cell r="H99">
            <v>0</v>
          </cell>
        </row>
        <row r="100">
          <cell r="C100" t="str">
            <v xml:space="preserve"> MATERIAL COST</v>
          </cell>
        </row>
        <row r="101">
          <cell r="B101">
            <v>3100</v>
          </cell>
          <cell r="C101" t="str">
            <v>Power Station Fuel Account</v>
          </cell>
          <cell r="H101">
            <v>0</v>
          </cell>
        </row>
        <row r="102">
          <cell r="B102">
            <v>3110</v>
          </cell>
          <cell r="C102" t="str">
            <v>Purchased Power Thermal Account</v>
          </cell>
          <cell r="H102">
            <v>0</v>
          </cell>
        </row>
        <row r="103">
          <cell r="B103">
            <v>3114</v>
          </cell>
          <cell r="C103" t="str">
            <v>Energy Purchase from Generation to Transmission</v>
          </cell>
          <cell r="H103">
            <v>0</v>
          </cell>
        </row>
        <row r="104">
          <cell r="B104">
            <v>3115</v>
          </cell>
          <cell r="C104" t="str">
            <v>Energy Purchase from Transmission</v>
          </cell>
          <cell r="H104">
            <v>0</v>
          </cell>
        </row>
        <row r="105">
          <cell r="B105">
            <v>3120</v>
          </cell>
          <cell r="C105" t="str">
            <v>Rebate on Self  Generation Account</v>
          </cell>
          <cell r="H105">
            <v>0</v>
          </cell>
        </row>
        <row r="106">
          <cell r="B106">
            <v>3130</v>
          </cell>
          <cell r="C106" t="str">
            <v>Purchased Power  - Renewable Account</v>
          </cell>
          <cell r="H106">
            <v>0</v>
          </cell>
        </row>
        <row r="107">
          <cell r="B107">
            <v>3150</v>
          </cell>
          <cell r="C107" t="str">
            <v>Power Station Coal Account</v>
          </cell>
          <cell r="H107">
            <v>0</v>
          </cell>
        </row>
        <row r="108">
          <cell r="B108">
            <v>3200</v>
          </cell>
          <cell r="C108" t="str">
            <v>Component / Routine Maintenance - Generation Account</v>
          </cell>
          <cell r="H108">
            <v>0</v>
          </cell>
        </row>
        <row r="109">
          <cell r="B109">
            <v>3201</v>
          </cell>
          <cell r="C109" t="str">
            <v xml:space="preserve">Component / Routine Maintenance-Transmission </v>
          </cell>
          <cell r="H109">
            <v>0</v>
          </cell>
        </row>
        <row r="110">
          <cell r="B110">
            <v>3202</v>
          </cell>
          <cell r="C110" t="str">
            <v>Component / Routine Maintenance - Distribution  Account</v>
          </cell>
          <cell r="H110">
            <v>0</v>
          </cell>
        </row>
        <row r="111">
          <cell r="B111">
            <v>3203</v>
          </cell>
          <cell r="C111" t="str">
            <v>Lubricating Oil Account</v>
          </cell>
          <cell r="H111">
            <v>0</v>
          </cell>
        </row>
        <row r="112">
          <cell r="B112">
            <v>3204</v>
          </cell>
          <cell r="C112" t="str">
            <v>Water Treatment Plant Chemicals Account</v>
          </cell>
          <cell r="H112">
            <v>0</v>
          </cell>
        </row>
        <row r="113">
          <cell r="B113">
            <v>3210</v>
          </cell>
          <cell r="C113" t="str">
            <v>Components / Special Maintenance Account</v>
          </cell>
          <cell r="H113">
            <v>0</v>
          </cell>
        </row>
        <row r="114">
          <cell r="B114">
            <v>3211</v>
          </cell>
          <cell r="C114" t="str">
            <v>Components / Routine Maintenance on Rehabilitation Account</v>
          </cell>
          <cell r="H114">
            <v>0</v>
          </cell>
        </row>
        <row r="115">
          <cell r="B115">
            <v>3212</v>
          </cell>
          <cell r="C115" t="str">
            <v>Expenses on Tug Boats and Barges</v>
          </cell>
          <cell r="H115">
            <v>0</v>
          </cell>
        </row>
        <row r="116">
          <cell r="B116">
            <v>3220</v>
          </cell>
          <cell r="C116" t="str">
            <v>Components/Construction Account</v>
          </cell>
          <cell r="H116">
            <v>0</v>
          </cell>
        </row>
        <row r="117">
          <cell r="B117">
            <v>3225</v>
          </cell>
          <cell r="C117" t="str">
            <v>Fixing of Boundary Meters Account</v>
          </cell>
          <cell r="H117">
            <v>0</v>
          </cell>
        </row>
        <row r="118">
          <cell r="B118">
            <v>3230</v>
          </cell>
          <cell r="C118" t="str">
            <v>Consumables Account</v>
          </cell>
          <cell r="H118">
            <v>0</v>
          </cell>
        </row>
        <row r="119">
          <cell r="B119">
            <v>3300</v>
          </cell>
          <cell r="C119" t="str">
            <v>Loose Tools Account</v>
          </cell>
          <cell r="H119">
            <v>0</v>
          </cell>
        </row>
        <row r="120">
          <cell r="B120">
            <v>3410</v>
          </cell>
          <cell r="C120" t="str">
            <v>Stores Discrepancies Account</v>
          </cell>
          <cell r="H120">
            <v>0</v>
          </cell>
        </row>
        <row r="121">
          <cell r="B121">
            <v>3420</v>
          </cell>
          <cell r="C121" t="str">
            <v>Damaged Stocks Account</v>
          </cell>
          <cell r="H121">
            <v>0</v>
          </cell>
        </row>
        <row r="122">
          <cell r="B122">
            <v>3430</v>
          </cell>
          <cell r="C122" t="str">
            <v>Stores Price Variances Account</v>
          </cell>
          <cell r="H122">
            <v>0</v>
          </cell>
        </row>
        <row r="123">
          <cell r="B123">
            <v>3450</v>
          </cell>
          <cell r="C123" t="str">
            <v>Annual Provision For Damaged Stocks &amp; Obsolete Stocks Account</v>
          </cell>
          <cell r="H123">
            <v>0</v>
          </cell>
        </row>
        <row r="124">
          <cell r="B124">
            <v>3500</v>
          </cell>
          <cell r="C124" t="str">
            <v>Damages &amp; Losses on Boards Property Account</v>
          </cell>
          <cell r="H124">
            <v>0</v>
          </cell>
        </row>
        <row r="125">
          <cell r="C125" t="str">
            <v>MATERIAL COST - SUB TOTAL</v>
          </cell>
          <cell r="H125">
            <v>0</v>
          </cell>
        </row>
        <row r="126">
          <cell r="C126" t="str">
            <v>ACCOMMODATION EXPENSES</v>
          </cell>
        </row>
        <row r="127">
          <cell r="B127">
            <v>4100</v>
          </cell>
          <cell r="C127" t="str">
            <v>Housing Rent and Rates Account</v>
          </cell>
          <cell r="H127">
            <v>0</v>
          </cell>
        </row>
        <row r="128">
          <cell r="B128">
            <v>4110</v>
          </cell>
          <cell r="C128" t="str">
            <v>Building Maintenance Account</v>
          </cell>
          <cell r="H128">
            <v>0</v>
          </cell>
        </row>
        <row r="129">
          <cell r="B129">
            <v>4120</v>
          </cell>
          <cell r="C129" t="str">
            <v>Circuit Bungalow Maintenance Account</v>
          </cell>
          <cell r="H129">
            <v>0</v>
          </cell>
        </row>
        <row r="130">
          <cell r="B130">
            <v>4200</v>
          </cell>
          <cell r="C130" t="str">
            <v>Furniture, fittings and Equipment Account</v>
          </cell>
          <cell r="H130">
            <v>0</v>
          </cell>
        </row>
        <row r="131">
          <cell r="B131">
            <v>4300</v>
          </cell>
          <cell r="C131" t="str">
            <v>Electricity  Consumption Account</v>
          </cell>
          <cell r="H131">
            <v>0</v>
          </cell>
        </row>
        <row r="132">
          <cell r="B132">
            <v>4400</v>
          </cell>
          <cell r="C132" t="str">
            <v>Water Supply Charges Account</v>
          </cell>
          <cell r="H132">
            <v>0</v>
          </cell>
        </row>
        <row r="133">
          <cell r="C133" t="str">
            <v>ACCOMMODATION EXPENSES - SUB TOTAL</v>
          </cell>
          <cell r="H133">
            <v>0</v>
          </cell>
        </row>
        <row r="134">
          <cell r="C134" t="str">
            <v>TRANSPORT &amp; COMMUNICATION EXPENSES</v>
          </cell>
        </row>
        <row r="135">
          <cell r="B135">
            <v>5100</v>
          </cell>
          <cell r="C135" t="str">
            <v xml:space="preserve">Traveling and Subsistence (Local) Account </v>
          </cell>
          <cell r="H135">
            <v>0</v>
          </cell>
        </row>
        <row r="136">
          <cell r="B136">
            <v>5110</v>
          </cell>
          <cell r="C136" t="str">
            <v xml:space="preserve">Traveling and Subsistence (Overseas) Account </v>
          </cell>
          <cell r="H136">
            <v>0</v>
          </cell>
        </row>
        <row r="137">
          <cell r="B137">
            <v>5200</v>
          </cell>
          <cell r="C137" t="str">
            <v>Vehicle Maintenance Account</v>
          </cell>
          <cell r="H137">
            <v>0</v>
          </cell>
        </row>
        <row r="138">
          <cell r="B138">
            <v>5210</v>
          </cell>
          <cell r="C138" t="str">
            <v>Vehicle Fuel, Oil  and Licenses Account</v>
          </cell>
          <cell r="H138">
            <v>0</v>
          </cell>
        </row>
        <row r="139">
          <cell r="B139">
            <v>5220</v>
          </cell>
          <cell r="C139" t="str">
            <v>Vehicle Hire Charges Account</v>
          </cell>
          <cell r="H139">
            <v>0</v>
          </cell>
        </row>
        <row r="140">
          <cell r="B140">
            <v>5230</v>
          </cell>
          <cell r="C140" t="str">
            <v>Material Transport Charges Account</v>
          </cell>
          <cell r="H140">
            <v>0</v>
          </cell>
        </row>
        <row r="141">
          <cell r="B141">
            <v>5300</v>
          </cell>
          <cell r="C141" t="str">
            <v>Office Supplies Account</v>
          </cell>
          <cell r="H141">
            <v>0</v>
          </cell>
        </row>
        <row r="142">
          <cell r="B142">
            <v>5310</v>
          </cell>
          <cell r="C142" t="str">
            <v>Postage Account</v>
          </cell>
          <cell r="H142">
            <v>0</v>
          </cell>
        </row>
        <row r="143">
          <cell r="B143">
            <v>5320</v>
          </cell>
          <cell r="C143" t="str">
            <v>Telecommunications Account</v>
          </cell>
          <cell r="H143">
            <v>0</v>
          </cell>
        </row>
        <row r="144">
          <cell r="B144">
            <v>5321</v>
          </cell>
          <cell r="C144" t="str">
            <v>Communication Frequency Charges Account</v>
          </cell>
          <cell r="H144">
            <v>0</v>
          </cell>
        </row>
        <row r="145">
          <cell r="B145">
            <v>5322</v>
          </cell>
          <cell r="C145" t="str">
            <v>Expenses on Data communication links</v>
          </cell>
          <cell r="H145">
            <v>0</v>
          </cell>
        </row>
        <row r="146">
          <cell r="B146">
            <v>5323</v>
          </cell>
          <cell r="C146" t="str">
            <v>Expenses on Software licenses and  maintenance</v>
          </cell>
          <cell r="H146">
            <v>0</v>
          </cell>
        </row>
        <row r="147">
          <cell r="B147">
            <v>5324</v>
          </cell>
          <cell r="C147" t="str">
            <v>Expenses on maintenance of IT related hardware</v>
          </cell>
          <cell r="H147">
            <v>0</v>
          </cell>
        </row>
        <row r="148">
          <cell r="C148" t="str">
            <v>TRANSPORT &amp; COMMUNICATION EXP. - SUB TOTAL</v>
          </cell>
          <cell r="H148">
            <v>0</v>
          </cell>
        </row>
        <row r="149">
          <cell r="C149" t="str">
            <v xml:space="preserve"> DEPRECIATION</v>
          </cell>
        </row>
        <row r="150">
          <cell r="B150">
            <v>6000</v>
          </cell>
          <cell r="C150" t="str">
            <v>Depreciation Account</v>
          </cell>
          <cell r="H150">
            <v>0</v>
          </cell>
        </row>
        <row r="151">
          <cell r="C151" t="str">
            <v>DEPRECIATION - SUB TOTAL</v>
          </cell>
          <cell r="H151">
            <v>0</v>
          </cell>
        </row>
        <row r="152">
          <cell r="C152" t="str">
            <v xml:space="preserve"> OTHER EXPENSES</v>
          </cell>
        </row>
        <row r="153">
          <cell r="B153">
            <v>7100</v>
          </cell>
          <cell r="C153" t="str">
            <v>Hire and Lease Charges Account</v>
          </cell>
          <cell r="H153">
            <v>0</v>
          </cell>
        </row>
        <row r="154">
          <cell r="B154">
            <v>7210</v>
          </cell>
          <cell r="C154" t="str">
            <v>Payment to Security Staff on Contract Account</v>
          </cell>
          <cell r="H154">
            <v>0</v>
          </cell>
        </row>
        <row r="155">
          <cell r="B155">
            <v>7211</v>
          </cell>
          <cell r="C155" t="str">
            <v>Payment to Manpower Agencies Account</v>
          </cell>
          <cell r="H155">
            <v>0</v>
          </cell>
        </row>
        <row r="156">
          <cell r="B156">
            <v>7220</v>
          </cell>
          <cell r="C156" t="str">
            <v>Payments to Private Secretarial Service Account</v>
          </cell>
          <cell r="H156">
            <v>0</v>
          </cell>
        </row>
        <row r="157">
          <cell r="B157">
            <v>7230</v>
          </cell>
          <cell r="C157" t="str">
            <v>Payments for RE cordinators</v>
          </cell>
          <cell r="H157">
            <v>0</v>
          </cell>
        </row>
        <row r="158">
          <cell r="B158">
            <v>7300</v>
          </cell>
          <cell r="C158" t="str">
            <v>Clearance Charges Account</v>
          </cell>
          <cell r="H158">
            <v>0</v>
          </cell>
        </row>
        <row r="159">
          <cell r="B159">
            <v>7310</v>
          </cell>
          <cell r="C159" t="str">
            <v>Custom Duty Account</v>
          </cell>
          <cell r="H159">
            <v>0</v>
          </cell>
        </row>
        <row r="160">
          <cell r="B160">
            <v>7400</v>
          </cell>
          <cell r="C160" t="str">
            <v>Legal Fees Account</v>
          </cell>
          <cell r="H160">
            <v>0</v>
          </cell>
        </row>
        <row r="161">
          <cell r="B161">
            <v>7405</v>
          </cell>
          <cell r="C161" t="str">
            <v xml:space="preserve">Annual Regulatory Levy (PUCSL) Account </v>
          </cell>
          <cell r="H161">
            <v>0</v>
          </cell>
        </row>
        <row r="162">
          <cell r="B162">
            <v>7410</v>
          </cell>
          <cell r="C162" t="str">
            <v>Audit Fees Account</v>
          </cell>
          <cell r="H162">
            <v>0</v>
          </cell>
        </row>
        <row r="163">
          <cell r="B163">
            <v>7420</v>
          </cell>
          <cell r="C163" t="str">
            <v>Consultancy Fees Account</v>
          </cell>
          <cell r="H163">
            <v>0</v>
          </cell>
        </row>
        <row r="164">
          <cell r="B164">
            <v>7430</v>
          </cell>
          <cell r="C164" t="str">
            <v>Research &amp; Development Expenditure Account</v>
          </cell>
          <cell r="H164">
            <v>0</v>
          </cell>
        </row>
        <row r="165">
          <cell r="B165">
            <v>7440</v>
          </cell>
          <cell r="C165" t="str">
            <v>Inquiries Panel &amp; Interview Panel Account</v>
          </cell>
          <cell r="H165">
            <v>0</v>
          </cell>
        </row>
        <row r="166">
          <cell r="B166">
            <v>7450</v>
          </cell>
          <cell r="C166" t="str">
            <v>Tender Board Members &amp; TEC Members Account</v>
          </cell>
          <cell r="H166">
            <v>0</v>
          </cell>
        </row>
        <row r="167">
          <cell r="B167">
            <v>7460</v>
          </cell>
          <cell r="C167" t="str">
            <v>Payment to the Engineering Services at Lakvijaya Power Station</v>
          </cell>
          <cell r="H167">
            <v>0</v>
          </cell>
        </row>
        <row r="168">
          <cell r="B168">
            <v>7500</v>
          </cell>
          <cell r="C168" t="str">
            <v>Public Relations/Advertising Account</v>
          </cell>
          <cell r="H168">
            <v>0</v>
          </cell>
        </row>
        <row r="169">
          <cell r="B169">
            <v>7501</v>
          </cell>
          <cell r="C169" t="str">
            <v>Energy Saving\Conservation Account</v>
          </cell>
          <cell r="H169">
            <v>0</v>
          </cell>
        </row>
        <row r="170">
          <cell r="B170">
            <v>7510</v>
          </cell>
          <cell r="C170" t="str">
            <v>Entertainment Account</v>
          </cell>
          <cell r="H170">
            <v>0</v>
          </cell>
        </row>
        <row r="171">
          <cell r="B171">
            <v>7540</v>
          </cell>
          <cell r="C171" t="str">
            <v xml:space="preserve">Donation &amp; Social Cost Account </v>
          </cell>
          <cell r="H171">
            <v>0</v>
          </cell>
        </row>
        <row r="172">
          <cell r="B172">
            <v>7560</v>
          </cell>
          <cell r="C172" t="str">
            <v>Cleaning Service &amp; Pest Control Services Account</v>
          </cell>
          <cell r="H172">
            <v>0</v>
          </cell>
        </row>
        <row r="173">
          <cell r="B173">
            <v>7600</v>
          </cell>
          <cell r="C173" t="str">
            <v>Insurance Premiums Account</v>
          </cell>
          <cell r="H173">
            <v>0</v>
          </cell>
        </row>
        <row r="174">
          <cell r="B174">
            <v>7700</v>
          </cell>
          <cell r="C174" t="str">
            <v>Loss on Scrap  - Fixed Assets Account</v>
          </cell>
          <cell r="H174">
            <v>0</v>
          </cell>
        </row>
        <row r="175">
          <cell r="B175">
            <v>7710</v>
          </cell>
          <cell r="C175" t="str">
            <v xml:space="preserve">Losses on Sale - Fixed Assets Account </v>
          </cell>
          <cell r="H175">
            <v>0</v>
          </cell>
        </row>
        <row r="176">
          <cell r="B176">
            <v>7711</v>
          </cell>
          <cell r="C176" t="str">
            <v>Cash Counter Payment Account</v>
          </cell>
          <cell r="H176">
            <v>0</v>
          </cell>
        </row>
        <row r="177">
          <cell r="B177">
            <v>7720</v>
          </cell>
          <cell r="C177" t="str">
            <v xml:space="preserve">Bad Debts Written Off (Electricity ) Account </v>
          </cell>
          <cell r="H177">
            <v>0</v>
          </cell>
        </row>
        <row r="178">
          <cell r="B178">
            <v>7721</v>
          </cell>
          <cell r="C178" t="str">
            <v xml:space="preserve">Provision for Bad Debts (Electricity) Account </v>
          </cell>
          <cell r="H178">
            <v>0</v>
          </cell>
        </row>
        <row r="179">
          <cell r="B179">
            <v>7730</v>
          </cell>
          <cell r="C179" t="str">
            <v>Contingencies Account</v>
          </cell>
          <cell r="H179">
            <v>0</v>
          </cell>
        </row>
        <row r="180">
          <cell r="B180">
            <v>7740</v>
          </cell>
          <cell r="C180" t="str">
            <v>25 % Electricity Bill For Eligible Government Institution</v>
          </cell>
          <cell r="H180">
            <v>0</v>
          </cell>
        </row>
        <row r="181">
          <cell r="B181">
            <v>7750</v>
          </cell>
          <cell r="C181" t="str">
            <v>Repairs to Transformers Account</v>
          </cell>
          <cell r="H181">
            <v>0</v>
          </cell>
        </row>
        <row r="182">
          <cell r="B182">
            <v>7800</v>
          </cell>
          <cell r="C182" t="str">
            <v>Miscellaneous Expense Account</v>
          </cell>
          <cell r="H182">
            <v>0</v>
          </cell>
        </row>
        <row r="183">
          <cell r="B183">
            <v>7810</v>
          </cell>
          <cell r="C183" t="str">
            <v>Compensation to Third Parties Account</v>
          </cell>
          <cell r="H183">
            <v>0</v>
          </cell>
        </row>
        <row r="184">
          <cell r="B184">
            <v>7820</v>
          </cell>
          <cell r="C184" t="str">
            <v>Repairs to Plant, Machinery &amp; Equipment Account</v>
          </cell>
          <cell r="H184">
            <v>0</v>
          </cell>
        </row>
        <row r="185">
          <cell r="B185">
            <v>7830</v>
          </cell>
          <cell r="C185" t="str">
            <v>Way Leaves Account</v>
          </cell>
          <cell r="H185">
            <v>0</v>
          </cell>
        </row>
        <row r="186">
          <cell r="B186">
            <v>7840</v>
          </cell>
          <cell r="C186" t="str">
            <v xml:space="preserve">Shifting of Electricity Lines Account </v>
          </cell>
          <cell r="H186">
            <v>0</v>
          </cell>
        </row>
        <row r="187">
          <cell r="B187">
            <v>7850</v>
          </cell>
          <cell r="C187" t="str">
            <v>Bad Debts Written Off Except Electricity Debts Account</v>
          </cell>
          <cell r="H187">
            <v>0</v>
          </cell>
        </row>
        <row r="188">
          <cell r="B188">
            <v>7851</v>
          </cell>
          <cell r="C188" t="str">
            <v xml:space="preserve">Provision for Bad Debts (Other Than Electricity) Account </v>
          </cell>
          <cell r="H188">
            <v>0</v>
          </cell>
        </row>
        <row r="189">
          <cell r="B189">
            <v>7852</v>
          </cell>
          <cell r="C189" t="str">
            <v>SLFRS Adjustment Control Account- Only for 2012</v>
          </cell>
          <cell r="H189">
            <v>0</v>
          </cell>
        </row>
        <row r="190">
          <cell r="B190">
            <v>7853</v>
          </cell>
          <cell r="C190" t="str">
            <v>SLFRS Adjustment Control Account- Prior to 2012</v>
          </cell>
          <cell r="H190">
            <v>0</v>
          </cell>
        </row>
        <row r="191">
          <cell r="B191">
            <v>7854</v>
          </cell>
          <cell r="C191" t="str">
            <v>Expenses on Cost Recovery Traning</v>
          </cell>
          <cell r="H191">
            <v>0</v>
          </cell>
        </row>
        <row r="192">
          <cell r="C192" t="str">
            <v>OTHER EXPENSES - SUB TOTAL</v>
          </cell>
          <cell r="H192">
            <v>0</v>
          </cell>
        </row>
        <row r="193">
          <cell r="C193" t="str">
            <v>FINANCE COST</v>
          </cell>
        </row>
        <row r="194">
          <cell r="B194">
            <v>8100</v>
          </cell>
          <cell r="C194" t="str">
            <v>Overdraft  Interest Account</v>
          </cell>
          <cell r="H194">
            <v>0</v>
          </cell>
        </row>
        <row r="195">
          <cell r="B195">
            <v>8110</v>
          </cell>
          <cell r="C195" t="str">
            <v xml:space="preserve">Long / Short Term Interest Account </v>
          </cell>
          <cell r="H195">
            <v>0</v>
          </cell>
        </row>
        <row r="196">
          <cell r="B196">
            <v>8200</v>
          </cell>
          <cell r="C196" t="str">
            <v>Bank Charges Account</v>
          </cell>
          <cell r="H196">
            <v>0</v>
          </cell>
        </row>
        <row r="197">
          <cell r="B197">
            <v>8300</v>
          </cell>
          <cell r="C197" t="str">
            <v>Exchange Rate Gain/ Losses  Account</v>
          </cell>
          <cell r="H197">
            <v>0</v>
          </cell>
        </row>
        <row r="198">
          <cell r="B198">
            <v>8400</v>
          </cell>
          <cell r="C198" t="str">
            <v>Lease Interest Account</v>
          </cell>
          <cell r="H198">
            <v>0</v>
          </cell>
        </row>
        <row r="199">
          <cell r="B199">
            <v>8500</v>
          </cell>
          <cell r="C199" t="str">
            <v>Project Loan Interest Account</v>
          </cell>
          <cell r="H199">
            <v>0</v>
          </cell>
        </row>
        <row r="200">
          <cell r="B200">
            <v>8600</v>
          </cell>
          <cell r="C200" t="str">
            <v>Commission on Electricity Bill Collection Account</v>
          </cell>
          <cell r="H200">
            <v>0</v>
          </cell>
        </row>
        <row r="201">
          <cell r="B201">
            <v>8700</v>
          </cell>
          <cell r="C201" t="str">
            <v>Delayed Interest on IPP Payments Account</v>
          </cell>
          <cell r="H201">
            <v>0</v>
          </cell>
        </row>
        <row r="202">
          <cell r="B202">
            <v>9100</v>
          </cell>
          <cell r="C202" t="str">
            <v>Debit Tax Account</v>
          </cell>
          <cell r="H202">
            <v>0</v>
          </cell>
        </row>
        <row r="203">
          <cell r="B203">
            <v>9110</v>
          </cell>
          <cell r="C203" t="str">
            <v>Stamp Duty Account</v>
          </cell>
          <cell r="H203">
            <v>0</v>
          </cell>
        </row>
        <row r="204">
          <cell r="B204">
            <v>9120</v>
          </cell>
          <cell r="C204" t="str">
            <v>Write Off  of Unrecoverable Economic Service Charge Account</v>
          </cell>
          <cell r="H204">
            <v>0</v>
          </cell>
        </row>
        <row r="205">
          <cell r="B205">
            <v>9130</v>
          </cell>
          <cell r="C205" t="str">
            <v>Income Tax Account</v>
          </cell>
          <cell r="H205">
            <v>0</v>
          </cell>
        </row>
        <row r="206">
          <cell r="B206">
            <v>9140</v>
          </cell>
          <cell r="C206" t="str">
            <v>Other Taxes Account</v>
          </cell>
          <cell r="H206">
            <v>0</v>
          </cell>
        </row>
        <row r="207">
          <cell r="B207">
            <v>9200</v>
          </cell>
          <cell r="C207" t="str">
            <v>CON. FUND TAX</v>
          </cell>
          <cell r="H207">
            <v>0</v>
          </cell>
        </row>
        <row r="208">
          <cell r="B208">
            <v>9300</v>
          </cell>
          <cell r="C208" t="str">
            <v>Deferred Tax Expense / (Income) - Net</v>
          </cell>
          <cell r="H208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837A3-EEDB-4232-BCFC-88DCF2366147}">
  <sheetPr>
    <pageSetUpPr fitToPage="1"/>
  </sheetPr>
  <dimension ref="B2:N44"/>
  <sheetViews>
    <sheetView view="pageBreakPreview" zoomScaleNormal="100" zoomScaleSheetLayoutView="100" workbookViewId="0">
      <pane xSplit="2" ySplit="6" topLeftCell="C13" activePane="bottomRight" state="frozen"/>
      <selection activeCell="L12" sqref="L12"/>
      <selection pane="topRight" activeCell="L12" sqref="L12"/>
      <selection pane="bottomLeft" activeCell="L12" sqref="L12"/>
      <selection pane="bottomRight" activeCell="L26" sqref="L26"/>
    </sheetView>
  </sheetViews>
  <sheetFormatPr defaultColWidth="9.140625" defaultRowHeight="15" x14ac:dyDescent="0.25"/>
  <cols>
    <col min="1" max="1" width="1.140625" style="2" customWidth="1"/>
    <col min="2" max="2" width="34.28515625" style="2" customWidth="1"/>
    <col min="3" max="3" width="19.85546875" customWidth="1"/>
    <col min="4" max="4" width="20.42578125" style="2" bestFit="1" customWidth="1"/>
    <col min="5" max="5" width="18" style="2" customWidth="1"/>
    <col min="6" max="6" width="14.28515625" bestFit="1" customWidth="1"/>
    <col min="8" max="8" width="10.7109375" style="2" hidden="1" customWidth="1"/>
    <col min="9" max="10" width="9.140625" style="2" hidden="1" customWidth="1"/>
    <col min="11" max="11" width="16.7109375" style="3" bestFit="1" customWidth="1"/>
    <col min="12" max="16384" width="9.140625" style="2"/>
  </cols>
  <sheetData>
    <row r="2" spans="2:14" ht="16.5" x14ac:dyDescent="0.25">
      <c r="B2" s="1" t="s">
        <v>0</v>
      </c>
      <c r="E2" s="1" t="s">
        <v>1</v>
      </c>
    </row>
    <row r="3" spans="2:14" ht="16.5" x14ac:dyDescent="0.25">
      <c r="B3" s="1" t="s">
        <v>2</v>
      </c>
    </row>
    <row r="4" spans="2:14" s="3" customFormat="1" ht="15.75" thickBot="1" x14ac:dyDescent="0.3">
      <c r="B4" s="2"/>
      <c r="C4"/>
      <c r="D4" s="2"/>
      <c r="E4" s="2"/>
      <c r="F4"/>
      <c r="G4"/>
      <c r="H4" s="2"/>
      <c r="I4" s="2"/>
      <c r="J4" s="2"/>
      <c r="L4" s="2"/>
      <c r="M4" s="2"/>
      <c r="N4" s="2"/>
    </row>
    <row r="5" spans="2:14" s="3" customFormat="1" ht="19.5" customHeight="1" thickBot="1" x14ac:dyDescent="0.3">
      <c r="B5" s="4" t="s">
        <v>3</v>
      </c>
      <c r="C5" s="5" t="s">
        <v>4</v>
      </c>
      <c r="D5" s="6" t="s">
        <v>5</v>
      </c>
      <c r="E5" s="7"/>
      <c r="F5"/>
      <c r="G5"/>
      <c r="H5" s="2"/>
      <c r="I5" s="2"/>
      <c r="J5" s="2"/>
      <c r="L5" s="2"/>
      <c r="M5" s="2"/>
      <c r="N5" s="2"/>
    </row>
    <row r="6" spans="2:14" s="3" customFormat="1" ht="24" customHeight="1" thickBot="1" x14ac:dyDescent="0.3">
      <c r="B6" s="8"/>
      <c r="C6" s="9"/>
      <c r="D6" s="10" t="s">
        <v>6</v>
      </c>
      <c r="E6" s="10" t="s">
        <v>7</v>
      </c>
      <c r="F6"/>
      <c r="G6"/>
      <c r="H6" s="2"/>
      <c r="I6" s="2"/>
      <c r="J6" s="2"/>
      <c r="L6" s="2"/>
      <c r="M6" s="2"/>
      <c r="N6" s="2"/>
    </row>
    <row r="7" spans="2:14" s="3" customFormat="1" x14ac:dyDescent="0.25">
      <c r="B7" s="11" t="s">
        <v>8</v>
      </c>
      <c r="C7" s="12" t="str">
        <f>[1]Code!M6</f>
        <v>2.86% (35 YEARS)</v>
      </c>
      <c r="D7" s="13">
        <v>1620</v>
      </c>
      <c r="E7" s="14">
        <v>3140604087.8120499</v>
      </c>
      <c r="F7"/>
      <c r="G7"/>
      <c r="H7" s="15" t="e">
        <f>+#REF!/1000000-#REF!</f>
        <v>#REF!</v>
      </c>
      <c r="I7" s="15" t="e">
        <f>+#REF!/1000000-#REF!</f>
        <v>#REF!</v>
      </c>
      <c r="J7" s="16" t="e">
        <f>+#REF!-#REF!</f>
        <v>#REF!</v>
      </c>
      <c r="L7" s="2"/>
      <c r="M7" s="2"/>
      <c r="N7" s="2"/>
    </row>
    <row r="8" spans="2:14" s="3" customFormat="1" x14ac:dyDescent="0.25">
      <c r="B8" s="17" t="s">
        <v>9</v>
      </c>
      <c r="C8" s="18" t="str">
        <f>[1]Code!M7</f>
        <v>2.86% (35 YEARS)</v>
      </c>
      <c r="D8" s="19">
        <v>202</v>
      </c>
      <c r="E8" s="20">
        <v>2100187847.2682006</v>
      </c>
      <c r="F8"/>
      <c r="G8"/>
      <c r="H8" s="15" t="e">
        <f>+#REF!/1000000-#REF!</f>
        <v>#REF!</v>
      </c>
      <c r="I8" s="15" t="e">
        <f>+#REF!/1000000-#REF!</f>
        <v>#REF!</v>
      </c>
      <c r="J8" s="16" t="e">
        <f>+#REF!-#REF!</f>
        <v>#REF!</v>
      </c>
      <c r="L8" s="2"/>
      <c r="M8" s="2"/>
      <c r="N8" s="2"/>
    </row>
    <row r="9" spans="2:14" s="3" customFormat="1" x14ac:dyDescent="0.25">
      <c r="B9" s="17" t="s">
        <v>10</v>
      </c>
      <c r="C9" s="18" t="str">
        <f>[1]Code!M8</f>
        <v>2.86% (35 YEARS)</v>
      </c>
      <c r="D9" s="19">
        <v>1840.1</v>
      </c>
      <c r="E9" s="20">
        <v>1832283608.6699998</v>
      </c>
      <c r="F9"/>
      <c r="G9"/>
      <c r="H9" s="15" t="e">
        <f>+#REF!/1000000-#REF!</f>
        <v>#REF!</v>
      </c>
      <c r="I9" s="15" t="e">
        <f>+#REF!/1000000-#REF!</f>
        <v>#REF!</v>
      </c>
      <c r="J9" s="16" t="e">
        <f>+#REF!-#REF!</f>
        <v>#REF!</v>
      </c>
      <c r="L9" s="2"/>
      <c r="M9" s="2"/>
      <c r="N9" s="2"/>
    </row>
    <row r="10" spans="2:14" s="3" customFormat="1" x14ac:dyDescent="0.25">
      <c r="B10" s="17" t="s">
        <v>11</v>
      </c>
      <c r="C10" s="18" t="str">
        <f>[1]Code!M9</f>
        <v>2.86% (35 YEARS)</v>
      </c>
      <c r="D10" s="21">
        <v>0</v>
      </c>
      <c r="E10" s="20">
        <v>23594104.32</v>
      </c>
      <c r="F10"/>
      <c r="G10"/>
      <c r="H10" s="15" t="e">
        <f>+#REF!/1000000-#REF!</f>
        <v>#REF!</v>
      </c>
      <c r="I10" s="15" t="e">
        <f>+#REF!/1000000-#REF!</f>
        <v>#REF!</v>
      </c>
      <c r="J10" s="16" t="e">
        <f>+#REF!-#REF!</f>
        <v>#REF!</v>
      </c>
      <c r="L10" s="2"/>
      <c r="M10" s="2"/>
      <c r="N10" s="2"/>
    </row>
    <row r="11" spans="2:14" s="3" customFormat="1" x14ac:dyDescent="0.25">
      <c r="B11" s="17" t="s">
        <v>12</v>
      </c>
      <c r="C11" s="18" t="str">
        <f>[1]Code!M10</f>
        <v>2.86% (35 YEARS)</v>
      </c>
      <c r="D11" s="19">
        <v>230.4</v>
      </c>
      <c r="E11" s="22">
        <v>0</v>
      </c>
      <c r="F11"/>
      <c r="G11"/>
      <c r="H11" s="15" t="e">
        <f>+#REF!/1000000-#REF!</f>
        <v>#REF!</v>
      </c>
      <c r="I11" s="15" t="e">
        <f>+#REF!/1000000-#REF!</f>
        <v>#REF!</v>
      </c>
      <c r="J11" s="16" t="e">
        <f>+#REF!-#REF!</f>
        <v>#REF!</v>
      </c>
      <c r="L11" s="2"/>
      <c r="M11" s="2"/>
      <c r="N11" s="2"/>
    </row>
    <row r="12" spans="2:14" s="3" customFormat="1" x14ac:dyDescent="0.25">
      <c r="B12" s="17" t="s">
        <v>13</v>
      </c>
      <c r="C12" s="18" t="str">
        <f>[1]Code!M11</f>
        <v>2.86% (35 YEARS)</v>
      </c>
      <c r="D12" s="19">
        <v>20</v>
      </c>
      <c r="E12" s="22">
        <v>0</v>
      </c>
      <c r="F12"/>
      <c r="G12"/>
      <c r="H12" s="15" t="e">
        <f>+#REF!/1000000-#REF!</f>
        <v>#REF!</v>
      </c>
      <c r="I12" s="15" t="e">
        <f>+#REF!/1000000-#REF!</f>
        <v>#REF!</v>
      </c>
      <c r="J12" s="16" t="e">
        <f>+#REF!-#REF!</f>
        <v>#REF!</v>
      </c>
      <c r="L12" s="2"/>
      <c r="M12" s="2"/>
      <c r="N12" s="2"/>
    </row>
    <row r="13" spans="2:14" s="3" customFormat="1" x14ac:dyDescent="0.25">
      <c r="B13" s="17" t="s">
        <v>14</v>
      </c>
      <c r="C13" s="18" t="str">
        <f>[1]Code!M12</f>
        <v>2.86% (35 YEARS)</v>
      </c>
      <c r="D13" s="19">
        <v>10.6</v>
      </c>
      <c r="E13" s="22">
        <v>0</v>
      </c>
      <c r="F13"/>
      <c r="G13"/>
      <c r="H13" s="15" t="e">
        <f>+#REF!/1000000-#REF!</f>
        <v>#REF!</v>
      </c>
      <c r="I13" s="15" t="e">
        <f>+#REF!/1000000-#REF!</f>
        <v>#REF!</v>
      </c>
      <c r="J13" s="16" t="e">
        <f>+#REF!-#REF!</f>
        <v>#REF!</v>
      </c>
      <c r="L13" s="2"/>
      <c r="M13" s="2"/>
      <c r="N13" s="2"/>
    </row>
    <row r="14" spans="2:14" s="3" customFormat="1" x14ac:dyDescent="0.25">
      <c r="B14" s="17" t="s">
        <v>15</v>
      </c>
      <c r="C14" s="18" t="str">
        <f>[1]Code!M13</f>
        <v>2.86% (35 YEARS)</v>
      </c>
      <c r="D14" s="19">
        <v>5</v>
      </c>
      <c r="E14" s="22">
        <v>0</v>
      </c>
      <c r="F14"/>
      <c r="G14"/>
      <c r="H14" s="15" t="e">
        <f>+#REF!/1000000-#REF!</f>
        <v>#REF!</v>
      </c>
      <c r="I14" s="15" t="e">
        <f>+#REF!/1000000-#REF!</f>
        <v>#REF!</v>
      </c>
      <c r="J14" s="16" t="e">
        <f>+#REF!-#REF!</f>
        <v>#REF!</v>
      </c>
      <c r="L14" s="2"/>
      <c r="M14" s="2"/>
      <c r="N14" s="2"/>
    </row>
    <row r="15" spans="2:14" s="3" customFormat="1" x14ac:dyDescent="0.25">
      <c r="B15" s="17" t="s">
        <v>16</v>
      </c>
      <c r="C15" s="18" t="str">
        <f>[1]Code!M14</f>
        <v>2.86% (35 YEARS)</v>
      </c>
      <c r="D15" s="21">
        <v>0</v>
      </c>
      <c r="E15" s="22">
        <v>0</v>
      </c>
      <c r="F15"/>
      <c r="G15"/>
      <c r="H15" s="15" t="e">
        <f>+#REF!/1000000-#REF!</f>
        <v>#REF!</v>
      </c>
      <c r="I15" s="15" t="e">
        <f>+#REF!/1000000-#REF!</f>
        <v>#REF!</v>
      </c>
      <c r="J15" s="16" t="e">
        <f>+#REF!-#REF!</f>
        <v>#REF!</v>
      </c>
      <c r="L15" s="2"/>
      <c r="M15" s="2"/>
      <c r="N15" s="2"/>
    </row>
    <row r="16" spans="2:14" s="3" customFormat="1" x14ac:dyDescent="0.25">
      <c r="B16" s="17" t="s">
        <v>17</v>
      </c>
      <c r="C16" s="18" t="str">
        <f>[1]Code!M15</f>
        <v>2.86% (35 YEARS)</v>
      </c>
      <c r="D16" s="19">
        <v>165</v>
      </c>
      <c r="E16" s="20">
        <v>145880265.42652515</v>
      </c>
      <c r="F16"/>
      <c r="G16"/>
      <c r="H16" s="15" t="e">
        <f>+#REF!/1000000-#REF!</f>
        <v>#REF!</v>
      </c>
      <c r="I16" s="15" t="e">
        <f>+#REF!/1000000-#REF!</f>
        <v>#REF!</v>
      </c>
      <c r="J16" s="16" t="e">
        <f>+#REF!-#REF!</f>
        <v>#REF!</v>
      </c>
      <c r="L16" s="2"/>
      <c r="M16" s="2"/>
      <c r="N16" s="2"/>
    </row>
    <row r="17" spans="2:14" s="3" customFormat="1" x14ac:dyDescent="0.25">
      <c r="B17" s="17" t="s">
        <v>18</v>
      </c>
      <c r="C17" s="18" t="str">
        <f>[1]Code!M16</f>
        <v>2.86% (35 YEARS)</v>
      </c>
      <c r="D17" s="19">
        <v>2074.4</v>
      </c>
      <c r="E17" s="20">
        <v>24625591.41</v>
      </c>
      <c r="F17"/>
      <c r="G17"/>
      <c r="H17" s="15" t="e">
        <f>+#REF!/1000000-#REF!</f>
        <v>#REF!</v>
      </c>
      <c r="I17" s="15" t="e">
        <f>+#REF!/1000000-#REF!</f>
        <v>#REF!</v>
      </c>
      <c r="J17" s="16" t="e">
        <f>+#REF!-#REF!</f>
        <v>#REF!</v>
      </c>
      <c r="L17" s="2"/>
      <c r="M17" s="2"/>
      <c r="N17" s="2"/>
    </row>
    <row r="18" spans="2:14" s="3" customFormat="1" x14ac:dyDescent="0.25">
      <c r="B18" s="17" t="s">
        <v>19</v>
      </c>
      <c r="C18" s="18" t="str">
        <f>[1]Code!M17</f>
        <v>2.86% (35 YEARS)</v>
      </c>
      <c r="D18" s="19">
        <v>85</v>
      </c>
      <c r="E18" s="20">
        <v>1199418615.5599999</v>
      </c>
      <c r="F18"/>
      <c r="G18"/>
      <c r="H18" s="15" t="e">
        <f>+#REF!/1000000-#REF!</f>
        <v>#REF!</v>
      </c>
      <c r="I18" s="15" t="e">
        <f>+#REF!/1000000-#REF!</f>
        <v>#REF!</v>
      </c>
      <c r="J18" s="16" t="e">
        <f>+#REF!-#REF!</f>
        <v>#REF!</v>
      </c>
      <c r="L18" s="2"/>
      <c r="M18" s="2"/>
      <c r="N18" s="2"/>
    </row>
    <row r="19" spans="2:14" s="3" customFormat="1" x14ac:dyDescent="0.25">
      <c r="B19" s="17" t="s">
        <v>20</v>
      </c>
      <c r="C19" s="18" t="str">
        <f>[1]Code!M18</f>
        <v>2.86% (35 YEARS)</v>
      </c>
      <c r="D19" s="19">
        <v>135.5</v>
      </c>
      <c r="E19" s="20">
        <v>291555707.15999997</v>
      </c>
      <c r="F19"/>
      <c r="G19"/>
      <c r="H19" s="15" t="e">
        <f>+#REF!/1000000-#REF!</f>
        <v>#REF!</v>
      </c>
      <c r="I19" s="15" t="e">
        <f>+#REF!/1000000-#REF!</f>
        <v>#REF!</v>
      </c>
      <c r="J19" s="16" t="e">
        <f>+#REF!-#REF!</f>
        <v>#REF!</v>
      </c>
      <c r="L19" s="2"/>
      <c r="M19" s="2"/>
      <c r="N19" s="2"/>
    </row>
    <row r="20" spans="2:14" s="3" customFormat="1" x14ac:dyDescent="0.25">
      <c r="B20" s="17" t="s">
        <v>21</v>
      </c>
      <c r="C20" s="18" t="str">
        <f>[1]Code!M19</f>
        <v>2.86% (35 YEARS)</v>
      </c>
      <c r="D20" s="21">
        <v>0</v>
      </c>
      <c r="E20" s="20">
        <v>8702505.5999999996</v>
      </c>
      <c r="F20"/>
      <c r="G20"/>
      <c r="H20" s="15" t="e">
        <f>+#REF!/1000000-#REF!</f>
        <v>#REF!</v>
      </c>
      <c r="I20" s="15" t="e">
        <f>+#REF!/1000000-#REF!</f>
        <v>#REF!</v>
      </c>
      <c r="J20" s="16" t="e">
        <f>+#REF!-#REF!</f>
        <v>#REF!</v>
      </c>
      <c r="L20" s="2"/>
      <c r="M20" s="2"/>
      <c r="N20" s="2"/>
    </row>
    <row r="21" spans="2:14" s="3" customFormat="1" ht="15.75" thickBot="1" x14ac:dyDescent="0.3">
      <c r="B21" s="23" t="s">
        <v>22</v>
      </c>
      <c r="C21" s="24" t="str">
        <f>[1]Code!M20</f>
        <v>2.86% (35 YEARS)</v>
      </c>
      <c r="D21" s="25">
        <v>14</v>
      </c>
      <c r="E21" s="26">
        <v>0</v>
      </c>
      <c r="F21"/>
      <c r="G21"/>
      <c r="H21" s="15" t="e">
        <f>+#REF!/1000000-#REF!</f>
        <v>#REF!</v>
      </c>
      <c r="I21" s="15" t="e">
        <f>+#REF!/1000000-#REF!</f>
        <v>#REF!</v>
      </c>
      <c r="J21" s="16" t="e">
        <f>+#REF!-#REF!</f>
        <v>#REF!</v>
      </c>
      <c r="L21" s="2"/>
      <c r="M21" s="2"/>
      <c r="N21" s="2"/>
    </row>
    <row r="22" spans="2:14" s="3" customFormat="1" ht="15.75" thickBot="1" x14ac:dyDescent="0.3">
      <c r="B22" s="27" t="s">
        <v>23</v>
      </c>
      <c r="C22" s="28"/>
      <c r="D22" s="29">
        <f t="shared" ref="D22:E22" si="0">SUM(D7:D21)</f>
        <v>6402</v>
      </c>
      <c r="E22" s="30">
        <f t="shared" si="0"/>
        <v>8766852333.2267761</v>
      </c>
      <c r="F22"/>
      <c r="G22"/>
      <c r="H22" s="15" t="e">
        <f>+#REF!/1000000-#REF!</f>
        <v>#REF!</v>
      </c>
      <c r="I22" s="15" t="e">
        <f>+#REF!/1000000-#REF!</f>
        <v>#REF!</v>
      </c>
      <c r="J22" s="16" t="e">
        <f>+#REF!-#REF!</f>
        <v>#REF!</v>
      </c>
      <c r="L22" s="2"/>
      <c r="M22" s="2"/>
      <c r="N22" s="2"/>
    </row>
    <row r="23" spans="2:14" s="3" customFormat="1" x14ac:dyDescent="0.25">
      <c r="B23" s="31"/>
      <c r="C23" s="32"/>
      <c r="D23" s="33"/>
      <c r="E23" s="34"/>
      <c r="F23"/>
      <c r="G23"/>
      <c r="H23" s="15"/>
      <c r="I23" s="15"/>
      <c r="J23" s="16"/>
      <c r="L23" s="2"/>
      <c r="M23" s="2"/>
      <c r="N23" s="2"/>
    </row>
    <row r="24" spans="2:14" s="3" customFormat="1" x14ac:dyDescent="0.25">
      <c r="B24" s="17" t="s">
        <v>24</v>
      </c>
      <c r="C24" s="35"/>
      <c r="D24" s="36">
        <v>348</v>
      </c>
      <c r="E24" s="37">
        <v>0</v>
      </c>
      <c r="F24"/>
      <c r="G24"/>
      <c r="H24" s="15" t="e">
        <f>+#REF!/1000000-#REF!</f>
        <v>#REF!</v>
      </c>
      <c r="I24" s="15" t="e">
        <f>+#REF!/1000000-#REF!</f>
        <v>#REF!</v>
      </c>
      <c r="J24" s="16" t="e">
        <f>+#REF!-#REF!</f>
        <v>#REF!</v>
      </c>
      <c r="L24" s="2"/>
      <c r="M24" s="2"/>
      <c r="N24" s="2"/>
    </row>
    <row r="25" spans="2:14" s="3" customFormat="1" x14ac:dyDescent="0.25">
      <c r="B25" s="17" t="s">
        <v>25</v>
      </c>
      <c r="C25" s="38" t="str">
        <f>[1]Code!M23</f>
        <v>2.5% (40 YEARS)</v>
      </c>
      <c r="D25" s="36">
        <v>500</v>
      </c>
      <c r="E25" s="39">
        <v>188882439.44</v>
      </c>
      <c r="F25"/>
      <c r="G25"/>
      <c r="H25" s="15" t="e">
        <f>+#REF!/1000000-#REF!</f>
        <v>#REF!</v>
      </c>
      <c r="I25" s="15" t="e">
        <f>+#REF!/1000000-#REF!</f>
        <v>#REF!</v>
      </c>
      <c r="J25" s="16" t="e">
        <f>+#REF!-#REF!</f>
        <v>#REF!</v>
      </c>
      <c r="L25" s="2"/>
      <c r="M25" s="2"/>
      <c r="N25" s="2"/>
    </row>
    <row r="26" spans="2:14" s="3" customFormat="1" x14ac:dyDescent="0.25">
      <c r="B26" s="17" t="s">
        <v>26</v>
      </c>
      <c r="C26" s="38" t="s">
        <v>27</v>
      </c>
      <c r="D26" s="36">
        <v>564</v>
      </c>
      <c r="E26" s="39">
        <v>26287360.350000001</v>
      </c>
      <c r="F26" s="40"/>
      <c r="G26"/>
      <c r="H26" s="15" t="e">
        <f>+#REF!/1000000-#REF!</f>
        <v>#REF!</v>
      </c>
      <c r="I26" s="15" t="e">
        <f>+#REF!/1000000-#REF!</f>
        <v>#REF!</v>
      </c>
      <c r="J26" s="16" t="e">
        <f>+#REF!-#REF!</f>
        <v>#REF!</v>
      </c>
      <c r="L26" s="2"/>
      <c r="M26" s="2"/>
      <c r="N26" s="2"/>
    </row>
    <row r="27" spans="2:14" s="3" customFormat="1" x14ac:dyDescent="0.25">
      <c r="B27" s="17" t="s">
        <v>28</v>
      </c>
      <c r="C27" s="38"/>
      <c r="D27" s="36">
        <v>52</v>
      </c>
      <c r="E27" s="37">
        <v>0</v>
      </c>
      <c r="F27"/>
      <c r="G27"/>
      <c r="H27" s="15" t="e">
        <f>+#REF!/1000000-#REF!</f>
        <v>#REF!</v>
      </c>
      <c r="I27" s="15" t="e">
        <f>+#REF!/1000000-#REF!</f>
        <v>#REF!</v>
      </c>
      <c r="J27" s="16" t="e">
        <f>+#REF!-#REF!</f>
        <v>#REF!</v>
      </c>
      <c r="L27" s="2"/>
      <c r="M27" s="2"/>
      <c r="N27" s="2"/>
    </row>
    <row r="28" spans="2:14" s="3" customFormat="1" x14ac:dyDescent="0.25">
      <c r="B28" s="17" t="s">
        <v>29</v>
      </c>
      <c r="C28" s="38" t="str">
        <f>[1]Code!M26</f>
        <v>20% (5 YEARS)</v>
      </c>
      <c r="D28" s="41">
        <v>0</v>
      </c>
      <c r="E28" s="37">
        <v>0</v>
      </c>
      <c r="F28"/>
      <c r="G28"/>
      <c r="H28" s="15" t="e">
        <f>+#REF!/1000000-#REF!</f>
        <v>#REF!</v>
      </c>
      <c r="I28" s="15" t="e">
        <f>+#REF!/1000000-#REF!</f>
        <v>#REF!</v>
      </c>
      <c r="J28" s="16" t="e">
        <f>+#REF!-#REF!</f>
        <v>#REF!</v>
      </c>
      <c r="L28" s="2"/>
      <c r="M28" s="2"/>
      <c r="N28" s="2"/>
    </row>
    <row r="29" spans="2:14" s="3" customFormat="1" x14ac:dyDescent="0.25">
      <c r="B29" s="17" t="s">
        <v>30</v>
      </c>
      <c r="C29" s="38" t="str">
        <f>[1]Code!M27</f>
        <v>20% (5 YEARS)</v>
      </c>
      <c r="D29" s="36">
        <v>70.599999999999994</v>
      </c>
      <c r="E29" s="39">
        <v>43372200.629999995</v>
      </c>
      <c r="F29"/>
      <c r="G29"/>
      <c r="H29" s="15" t="e">
        <f>+#REF!/1000000-#REF!</f>
        <v>#REF!</v>
      </c>
      <c r="I29" s="15" t="e">
        <f>+#REF!/1000000-#REF!</f>
        <v>#REF!</v>
      </c>
      <c r="J29" s="16" t="e">
        <f>+#REF!-#REF!</f>
        <v>#REF!</v>
      </c>
      <c r="L29" s="2"/>
      <c r="M29" s="2"/>
      <c r="N29" s="2"/>
    </row>
    <row r="30" spans="2:14" s="3" customFormat="1" x14ac:dyDescent="0.25">
      <c r="B30" s="17" t="s">
        <v>31</v>
      </c>
      <c r="C30" s="38" t="str">
        <f>[1]Code!M28</f>
        <v>20% (5 YEARS)</v>
      </c>
      <c r="D30" s="36">
        <v>149</v>
      </c>
      <c r="E30" s="37">
        <v>0</v>
      </c>
      <c r="F30"/>
      <c r="G30"/>
      <c r="H30" s="15" t="e">
        <f>+#REF!/1000000-#REF!</f>
        <v>#REF!</v>
      </c>
      <c r="I30" s="15" t="e">
        <f>+#REF!/1000000-#REF!</f>
        <v>#REF!</v>
      </c>
      <c r="J30" s="16" t="e">
        <f>+#REF!-#REF!</f>
        <v>#REF!</v>
      </c>
      <c r="L30" s="2"/>
      <c r="M30" s="2"/>
      <c r="N30" s="2"/>
    </row>
    <row r="31" spans="2:14" s="3" customFormat="1" x14ac:dyDescent="0.25">
      <c r="B31" s="17" t="s">
        <v>32</v>
      </c>
      <c r="C31" s="38" t="str">
        <f>[1]Code!M29</f>
        <v>20% (5 YEARS)</v>
      </c>
      <c r="D31" s="36">
        <v>1250</v>
      </c>
      <c r="E31" s="39">
        <v>7714517.71</v>
      </c>
      <c r="F31"/>
      <c r="G31"/>
      <c r="H31" s="15" t="e">
        <f>+#REF!/1000000-#REF!</f>
        <v>#REF!</v>
      </c>
      <c r="I31" s="15" t="e">
        <f>+#REF!/1000000-#REF!</f>
        <v>#REF!</v>
      </c>
      <c r="J31" s="16" t="e">
        <f>+#REF!-#REF!</f>
        <v>#REF!</v>
      </c>
      <c r="L31" s="2"/>
      <c r="M31" s="2"/>
      <c r="N31" s="2"/>
    </row>
    <row r="32" spans="2:14" s="3" customFormat="1" x14ac:dyDescent="0.25">
      <c r="B32" s="17" t="s">
        <v>33</v>
      </c>
      <c r="C32" s="38" t="str">
        <f>[1]Code!M30</f>
        <v>20% (5 YEARS)</v>
      </c>
      <c r="D32" s="36">
        <v>62.4</v>
      </c>
      <c r="E32" s="39">
        <v>2410006.75</v>
      </c>
      <c r="F32"/>
      <c r="G32"/>
      <c r="H32" s="15" t="e">
        <f>+#REF!/1000000-#REF!</f>
        <v>#REF!</v>
      </c>
      <c r="I32" s="15" t="e">
        <f>+#REF!/1000000-#REF!</f>
        <v>#REF!</v>
      </c>
      <c r="J32" s="16" t="e">
        <f>+#REF!-#REF!</f>
        <v>#REF!</v>
      </c>
      <c r="L32" s="2"/>
      <c r="M32" s="2"/>
      <c r="N32" s="2"/>
    </row>
    <row r="33" spans="2:14" s="3" customFormat="1" x14ac:dyDescent="0.25">
      <c r="B33" s="17" t="s">
        <v>34</v>
      </c>
      <c r="C33" s="38" t="str">
        <f>[1]Code!M31</f>
        <v>20% (5 YEARS)</v>
      </c>
      <c r="D33" s="36">
        <v>80</v>
      </c>
      <c r="E33" s="39">
        <v>147317546</v>
      </c>
      <c r="F33"/>
      <c r="G33"/>
      <c r="H33" s="15" t="e">
        <f>+#REF!/1000000-#REF!</f>
        <v>#REF!</v>
      </c>
      <c r="I33" s="15" t="e">
        <f>+#REF!/1000000-#REF!</f>
        <v>#REF!</v>
      </c>
      <c r="J33" s="16" t="e">
        <f>+#REF!-#REF!</f>
        <v>#REF!</v>
      </c>
      <c r="L33" s="2"/>
      <c r="M33" s="2"/>
      <c r="N33" s="2"/>
    </row>
    <row r="34" spans="2:14" ht="15.75" thickBot="1" x14ac:dyDescent="0.3">
      <c r="B34" s="42" t="s">
        <v>23</v>
      </c>
      <c r="C34" s="43"/>
      <c r="D34" s="44">
        <f t="shared" ref="D34:E34" si="1">SUM(D24:D33)</f>
        <v>3076</v>
      </c>
      <c r="E34" s="45">
        <f t="shared" si="1"/>
        <v>415984070.88</v>
      </c>
      <c r="H34" s="15" t="e">
        <f>+#REF!/1000000-#REF!</f>
        <v>#REF!</v>
      </c>
      <c r="I34" s="15" t="e">
        <f>+#REF!/1000000-#REF!</f>
        <v>#REF!</v>
      </c>
      <c r="J34" s="16" t="e">
        <f>+#REF!-#REF!</f>
        <v>#REF!</v>
      </c>
    </row>
    <row r="35" spans="2:14" ht="15.75" thickBot="1" x14ac:dyDescent="0.3">
      <c r="B35" s="27" t="s">
        <v>35</v>
      </c>
      <c r="C35" s="28"/>
      <c r="D35" s="46">
        <f>D34+D22</f>
        <v>9478</v>
      </c>
      <c r="E35" s="30">
        <f>+E34+E22</f>
        <v>9182836404.1067753</v>
      </c>
      <c r="H35" s="15" t="e">
        <f>+#REF!/1000000-#REF!</f>
        <v>#REF!</v>
      </c>
      <c r="I35" s="15" t="e">
        <f>+#REF!/1000000-#REF!</f>
        <v>#REF!</v>
      </c>
      <c r="J35" s="16" t="e">
        <f>+#REF!-#REF!</f>
        <v>#REF!</v>
      </c>
    </row>
    <row r="36" spans="2:14" customFormat="1" ht="15.75" thickBot="1" x14ac:dyDescent="0.3">
      <c r="B36" s="47" t="s">
        <v>36</v>
      </c>
      <c r="C36" s="28"/>
      <c r="D36" s="48"/>
      <c r="E36" s="27"/>
      <c r="K36" s="49"/>
    </row>
    <row r="37" spans="2:14" x14ac:dyDescent="0.25">
      <c r="B37" s="50" t="s">
        <v>8</v>
      </c>
      <c r="C37" s="32"/>
      <c r="D37" s="51">
        <v>324</v>
      </c>
      <c r="E37" s="52">
        <v>0</v>
      </c>
    </row>
    <row r="38" spans="2:14" x14ac:dyDescent="0.25">
      <c r="B38" s="17" t="s">
        <v>9</v>
      </c>
      <c r="C38" s="35"/>
      <c r="D38" s="41">
        <v>40.4</v>
      </c>
      <c r="E38" s="53">
        <v>0</v>
      </c>
    </row>
    <row r="39" spans="2:14" x14ac:dyDescent="0.25">
      <c r="B39" s="17" t="s">
        <v>10</v>
      </c>
      <c r="C39" s="35"/>
      <c r="D39" s="41">
        <v>1656.1</v>
      </c>
      <c r="E39" s="53">
        <v>0</v>
      </c>
    </row>
    <row r="40" spans="2:14" x14ac:dyDescent="0.25">
      <c r="B40" s="17" t="s">
        <v>12</v>
      </c>
      <c r="C40" s="35"/>
      <c r="D40" s="41">
        <v>46.1</v>
      </c>
      <c r="E40" s="53">
        <v>0</v>
      </c>
    </row>
    <row r="41" spans="2:14" x14ac:dyDescent="0.25">
      <c r="B41" s="17" t="s">
        <v>13</v>
      </c>
      <c r="C41" s="35"/>
      <c r="D41" s="41">
        <v>4</v>
      </c>
      <c r="E41" s="53">
        <v>0</v>
      </c>
    </row>
    <row r="42" spans="2:14" ht="15.75" thickBot="1" x14ac:dyDescent="0.3">
      <c r="B42" s="23" t="s">
        <v>14</v>
      </c>
      <c r="C42" s="43"/>
      <c r="D42" s="54">
        <v>9.6</v>
      </c>
      <c r="E42" s="55">
        <v>0</v>
      </c>
    </row>
    <row r="43" spans="2:14" s="59" customFormat="1" ht="15.75" thickBot="1" x14ac:dyDescent="0.3">
      <c r="B43" s="56" t="s">
        <v>23</v>
      </c>
      <c r="C43" s="57"/>
      <c r="D43" s="58">
        <f>SUM(D37:D42)</f>
        <v>2080.1999999999998</v>
      </c>
      <c r="E43" s="30">
        <v>2441583241.0000005</v>
      </c>
      <c r="G43" s="60"/>
      <c r="K43" s="61"/>
    </row>
    <row r="44" spans="2:14" ht="15.75" thickBot="1" x14ac:dyDescent="0.3">
      <c r="B44" s="27" t="s">
        <v>37</v>
      </c>
      <c r="C44" s="28"/>
      <c r="D44" s="46">
        <f>D35-D43</f>
        <v>7397.8</v>
      </c>
      <c r="E44" s="30">
        <f t="shared" ref="E44" si="2">+E35-E43</f>
        <v>6741253163.1067753</v>
      </c>
    </row>
  </sheetData>
  <mergeCells count="3">
    <mergeCell ref="B5:B6"/>
    <mergeCell ref="C5:C6"/>
    <mergeCell ref="D5:E5"/>
  </mergeCells>
  <pageMargins left="0.37" right="0.34" top="0.56999999999999995" bottom="0.48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A4388-C2D0-45FE-B87D-20802D5D2527}">
  <sheetPr>
    <tabColor theme="5" tint="-0.249977111117893"/>
    <pageSetUpPr fitToPage="1"/>
  </sheetPr>
  <dimension ref="B1:L54"/>
  <sheetViews>
    <sheetView showGridLines="0" tabSelected="1" view="pageBreakPreview" zoomScaleNormal="100" zoomScaleSheetLayoutView="100" workbookViewId="0">
      <selection activeCell="J13" sqref="J13"/>
    </sheetView>
  </sheetViews>
  <sheetFormatPr defaultColWidth="9.140625" defaultRowHeight="14.25" customHeight="1" x14ac:dyDescent="0.25"/>
  <cols>
    <col min="1" max="1" width="2.5703125" style="63" customWidth="1"/>
    <col min="2" max="2" width="44.7109375" style="63" customWidth="1"/>
    <col min="3" max="3" width="22.42578125" style="63" customWidth="1"/>
    <col min="4" max="4" width="23.28515625" style="63" customWidth="1"/>
    <col min="5" max="5" width="5.140625" style="63" customWidth="1"/>
    <col min="6" max="16384" width="9.140625" style="63"/>
  </cols>
  <sheetData>
    <row r="1" spans="2:4" ht="14.25" customHeight="1" x14ac:dyDescent="0.25">
      <c r="B1" s="62"/>
      <c r="D1" s="1" t="s">
        <v>38</v>
      </c>
    </row>
    <row r="2" spans="2:4" ht="14.25" customHeight="1" x14ac:dyDescent="0.25">
      <c r="B2" s="1" t="s">
        <v>0</v>
      </c>
    </row>
    <row r="3" spans="2:4" ht="14.25" customHeight="1" x14ac:dyDescent="0.25">
      <c r="B3" s="62" t="s">
        <v>39</v>
      </c>
    </row>
    <row r="4" spans="2:4" ht="14.25" customHeight="1" x14ac:dyDescent="0.25">
      <c r="B4" s="64"/>
    </row>
    <row r="5" spans="2:4" ht="14.25" customHeight="1" x14ac:dyDescent="0.25">
      <c r="B5" s="64"/>
    </row>
    <row r="6" spans="2:4" ht="21.6" customHeight="1" x14ac:dyDescent="0.25">
      <c r="B6" s="65" t="s">
        <v>40</v>
      </c>
      <c r="C6" s="66">
        <v>2023</v>
      </c>
      <c r="D6" s="67"/>
    </row>
    <row r="7" spans="2:4" ht="18" customHeight="1" x14ac:dyDescent="0.25">
      <c r="B7" s="68" t="s">
        <v>41</v>
      </c>
      <c r="C7" s="69"/>
      <c r="D7" s="70"/>
    </row>
    <row r="8" spans="2:4" ht="18" customHeight="1" x14ac:dyDescent="0.25">
      <c r="B8" s="71" t="s">
        <v>42</v>
      </c>
      <c r="C8" s="69">
        <v>7535848461.7777672</v>
      </c>
      <c r="D8" s="70"/>
    </row>
    <row r="9" spans="2:4" ht="18" customHeight="1" x14ac:dyDescent="0.25">
      <c r="B9" s="71" t="s">
        <v>43</v>
      </c>
      <c r="C9" s="72">
        <v>2978600038.1523786</v>
      </c>
      <c r="D9" s="73"/>
    </row>
    <row r="10" spans="2:4" ht="18" customHeight="1" x14ac:dyDescent="0.25">
      <c r="B10" s="71" t="s">
        <v>44</v>
      </c>
      <c r="C10" s="69">
        <v>69794291.190000013</v>
      </c>
      <c r="D10" s="70"/>
    </row>
    <row r="11" spans="2:4" ht="18" customHeight="1" x14ac:dyDescent="0.25">
      <c r="B11" s="71" t="s">
        <v>45</v>
      </c>
      <c r="C11" s="69">
        <v>682139727.02999997</v>
      </c>
      <c r="D11" s="70"/>
    </row>
    <row r="12" spans="2:4" ht="18" customHeight="1" x14ac:dyDescent="0.25">
      <c r="B12" s="71" t="s">
        <v>46</v>
      </c>
      <c r="C12" s="74">
        <v>5181831878.2507324</v>
      </c>
      <c r="D12" s="75"/>
    </row>
    <row r="13" spans="2:4" ht="18" customHeight="1" x14ac:dyDescent="0.25">
      <c r="B13" s="71" t="s">
        <v>47</v>
      </c>
      <c r="C13" s="76">
        <v>828649556.17150092</v>
      </c>
      <c r="D13" s="77"/>
    </row>
    <row r="14" spans="2:4" ht="18" customHeight="1" x14ac:dyDescent="0.25">
      <c r="B14" s="68" t="s">
        <v>48</v>
      </c>
      <c r="C14" s="78"/>
      <c r="D14" s="79"/>
    </row>
    <row r="15" spans="2:4" ht="18" customHeight="1" x14ac:dyDescent="0.25">
      <c r="B15" s="71" t="s">
        <v>42</v>
      </c>
      <c r="C15" s="69">
        <v>1184630140.6945453</v>
      </c>
      <c r="D15" s="70"/>
    </row>
    <row r="16" spans="2:4" ht="18" customHeight="1" x14ac:dyDescent="0.25">
      <c r="B16" s="71" t="s">
        <v>43</v>
      </c>
      <c r="C16" s="69">
        <v>2771230.5720368573</v>
      </c>
      <c r="D16" s="70"/>
    </row>
    <row r="17" spans="2:12" ht="18" customHeight="1" x14ac:dyDescent="0.25">
      <c r="B17" s="71" t="s">
        <v>44</v>
      </c>
      <c r="C17" s="69">
        <v>39682236.686604396</v>
      </c>
      <c r="D17" s="70"/>
    </row>
    <row r="18" spans="2:12" ht="18" customHeight="1" x14ac:dyDescent="0.25">
      <c r="B18" s="71" t="s">
        <v>45</v>
      </c>
      <c r="C18" s="69">
        <v>80491674.370296746</v>
      </c>
      <c r="D18" s="70"/>
    </row>
    <row r="19" spans="2:12" ht="18" customHeight="1" x14ac:dyDescent="0.25">
      <c r="B19" s="71" t="s">
        <v>47</v>
      </c>
      <c r="C19" s="69">
        <v>1259630748.2484467</v>
      </c>
      <c r="D19" s="70"/>
    </row>
    <row r="20" spans="2:12" s="82" customFormat="1" ht="18" customHeight="1" x14ac:dyDescent="0.25">
      <c r="B20" s="80"/>
      <c r="C20" s="81">
        <f>SUM(C8:C19)</f>
        <v>19844069983.14431</v>
      </c>
      <c r="D20" s="81"/>
    </row>
    <row r="21" spans="2:12" ht="12" customHeight="1" x14ac:dyDescent="0.25">
      <c r="C21" s="83"/>
      <c r="D21" s="83"/>
    </row>
    <row r="22" spans="2:12" ht="12" customHeight="1" x14ac:dyDescent="0.25">
      <c r="C22" s="83"/>
      <c r="D22" s="83"/>
    </row>
    <row r="23" spans="2:12" ht="12" customHeight="1" x14ac:dyDescent="0.25">
      <c r="C23" s="83"/>
      <c r="D23" s="83"/>
    </row>
    <row r="24" spans="2:12" ht="12" customHeight="1" x14ac:dyDescent="0.25">
      <c r="C24" s="84"/>
      <c r="D24" s="83"/>
    </row>
    <row r="25" spans="2:12" ht="12" customHeight="1" x14ac:dyDescent="0.25"/>
    <row r="26" spans="2:12" ht="12" customHeight="1" x14ac:dyDescent="0.25">
      <c r="C26" s="83"/>
      <c r="D26" s="83"/>
    </row>
    <row r="27" spans="2:12" ht="12" customHeight="1" x14ac:dyDescent="0.25">
      <c r="C27" s="84"/>
      <c r="D27" s="83"/>
    </row>
    <row r="28" spans="2:12" ht="23.25" customHeight="1" x14ac:dyDescent="0.25">
      <c r="C28" s="83"/>
      <c r="D28" s="83"/>
    </row>
    <row r="29" spans="2:12" ht="15" customHeight="1" x14ac:dyDescent="0.25">
      <c r="B29" s="85"/>
      <c r="C29" s="83"/>
      <c r="D29" s="83"/>
    </row>
    <row r="30" spans="2:12" s="84" customFormat="1" ht="15" customHeight="1" x14ac:dyDescent="0.25">
      <c r="B30" s="85"/>
      <c r="C30" s="83"/>
      <c r="D30" s="83"/>
      <c r="E30" s="63"/>
      <c r="F30" s="63"/>
      <c r="G30" s="63"/>
      <c r="H30" s="63"/>
      <c r="I30" s="63"/>
      <c r="J30" s="63"/>
      <c r="K30" s="63"/>
      <c r="L30" s="63"/>
    </row>
    <row r="31" spans="2:12" s="84" customFormat="1" ht="16.5" customHeight="1" x14ac:dyDescent="0.25">
      <c r="B31" s="85"/>
      <c r="C31" s="83"/>
      <c r="D31" s="83"/>
      <c r="E31" s="63"/>
      <c r="F31" s="63"/>
      <c r="G31" s="63"/>
      <c r="H31" s="63"/>
      <c r="I31" s="63"/>
      <c r="J31" s="63"/>
      <c r="K31" s="63"/>
      <c r="L31" s="63"/>
    </row>
    <row r="32" spans="2:12" s="84" customFormat="1" ht="13.5" customHeight="1" x14ac:dyDescent="0.25">
      <c r="B32" s="63"/>
      <c r="C32" s="83"/>
      <c r="D32" s="83"/>
      <c r="E32" s="63"/>
      <c r="F32" s="63"/>
      <c r="G32" s="63"/>
      <c r="H32" s="63"/>
      <c r="I32" s="63"/>
      <c r="J32" s="63"/>
      <c r="K32" s="63"/>
      <c r="L32" s="63"/>
    </row>
    <row r="33" spans="2:12" s="84" customFormat="1" ht="17.25" customHeight="1" x14ac:dyDescent="0.25">
      <c r="B33" s="63"/>
      <c r="C33" s="83"/>
      <c r="D33" s="83"/>
      <c r="E33" s="63"/>
      <c r="F33" s="63"/>
      <c r="G33" s="63"/>
      <c r="H33" s="63"/>
      <c r="I33" s="63"/>
      <c r="J33" s="63"/>
      <c r="K33" s="63"/>
      <c r="L33" s="63"/>
    </row>
    <row r="34" spans="2:12" s="84" customFormat="1" ht="14.25" customHeight="1" x14ac:dyDescent="0.25">
      <c r="B34" s="63"/>
      <c r="C34" s="83"/>
      <c r="D34" s="83"/>
      <c r="E34" s="63"/>
      <c r="F34" s="63"/>
      <c r="G34" s="63"/>
      <c r="H34" s="63"/>
      <c r="I34" s="63"/>
      <c r="J34" s="63"/>
      <c r="K34" s="63"/>
      <c r="L34" s="63"/>
    </row>
    <row r="35" spans="2:12" s="84" customFormat="1" ht="14.25" customHeight="1" x14ac:dyDescent="0.25">
      <c r="B35" s="63"/>
      <c r="C35" s="83"/>
      <c r="D35" s="83"/>
      <c r="E35" s="63"/>
      <c r="F35" s="63"/>
      <c r="G35" s="63"/>
      <c r="H35" s="63"/>
      <c r="I35" s="63"/>
      <c r="J35" s="63"/>
      <c r="K35" s="63"/>
      <c r="L35" s="63"/>
    </row>
    <row r="36" spans="2:12" s="84" customFormat="1" ht="14.25" customHeight="1" x14ac:dyDescent="0.25">
      <c r="B36" s="86"/>
      <c r="C36" s="83"/>
      <c r="D36" s="83"/>
      <c r="E36" s="63"/>
      <c r="F36" s="63"/>
      <c r="G36" s="63"/>
      <c r="H36" s="63"/>
      <c r="I36" s="63"/>
      <c r="J36" s="63"/>
      <c r="K36" s="63"/>
      <c r="L36" s="63"/>
    </row>
    <row r="37" spans="2:12" s="84" customFormat="1" ht="12" customHeight="1" x14ac:dyDescent="0.25">
      <c r="B37" s="63"/>
      <c r="C37" s="87"/>
      <c r="D37" s="87"/>
      <c r="E37" s="63"/>
      <c r="F37" s="63"/>
      <c r="G37" s="63"/>
      <c r="H37" s="63"/>
      <c r="I37" s="63"/>
      <c r="J37" s="63"/>
      <c r="K37" s="63"/>
      <c r="L37" s="63"/>
    </row>
    <row r="38" spans="2:12" s="84" customFormat="1" ht="14.25" customHeight="1" x14ac:dyDescent="0.25">
      <c r="B38" s="63"/>
      <c r="C38" s="83"/>
      <c r="D38" s="83"/>
      <c r="E38" s="63"/>
      <c r="F38" s="63"/>
      <c r="G38" s="63"/>
      <c r="H38" s="63"/>
      <c r="I38" s="63"/>
      <c r="J38" s="63"/>
      <c r="K38" s="63"/>
      <c r="L38" s="63"/>
    </row>
    <row r="39" spans="2:12" s="84" customFormat="1" ht="14.25" customHeight="1" x14ac:dyDescent="0.25">
      <c r="B39" s="88"/>
      <c r="C39" s="83"/>
      <c r="D39" s="83"/>
      <c r="E39" s="63"/>
      <c r="F39" s="63"/>
      <c r="G39" s="63"/>
      <c r="H39" s="63"/>
      <c r="I39" s="63"/>
      <c r="J39" s="63"/>
      <c r="K39" s="63"/>
      <c r="L39" s="63"/>
    </row>
    <row r="40" spans="2:12" s="84" customFormat="1" ht="14.25" customHeight="1" x14ac:dyDescent="0.25">
      <c r="B40" s="63"/>
      <c r="C40" s="89"/>
      <c r="D40" s="89"/>
      <c r="E40" s="63"/>
      <c r="F40" s="63"/>
      <c r="G40" s="63"/>
      <c r="H40" s="63"/>
      <c r="I40" s="63"/>
      <c r="J40" s="63"/>
      <c r="K40" s="63"/>
      <c r="L40" s="63"/>
    </row>
    <row r="41" spans="2:12" s="84" customFormat="1" ht="14.25" customHeight="1" x14ac:dyDescent="0.25">
      <c r="B41" s="63"/>
      <c r="C41" s="90"/>
      <c r="D41" s="90"/>
      <c r="E41" s="63"/>
      <c r="F41" s="63"/>
      <c r="G41" s="63"/>
      <c r="H41" s="63"/>
      <c r="I41" s="63"/>
      <c r="J41" s="63"/>
      <c r="K41" s="63"/>
      <c r="L41" s="63"/>
    </row>
    <row r="42" spans="2:12" s="84" customFormat="1" ht="14.25" customHeight="1" x14ac:dyDescent="0.25">
      <c r="B42" s="63"/>
      <c r="C42" s="90"/>
      <c r="D42" s="90"/>
      <c r="E42" s="63"/>
      <c r="F42" s="63"/>
      <c r="G42" s="63"/>
      <c r="H42" s="63"/>
      <c r="I42" s="63"/>
      <c r="J42" s="63"/>
      <c r="K42" s="63"/>
      <c r="L42" s="63"/>
    </row>
    <row r="43" spans="2:12" s="84" customFormat="1" ht="14.25" customHeight="1" x14ac:dyDescent="0.25">
      <c r="B43" s="63"/>
      <c r="C43" s="90"/>
      <c r="D43" s="90"/>
      <c r="E43" s="63"/>
      <c r="F43" s="63"/>
      <c r="G43" s="63"/>
      <c r="H43" s="63"/>
      <c r="I43" s="63"/>
      <c r="J43" s="63"/>
      <c r="K43" s="63"/>
      <c r="L43" s="63"/>
    </row>
    <row r="44" spans="2:12" s="84" customFormat="1" ht="14.25" customHeight="1" x14ac:dyDescent="0.25">
      <c r="B44" s="63"/>
      <c r="C44" s="90"/>
      <c r="D44" s="90"/>
      <c r="E44" s="63"/>
      <c r="F44" s="63"/>
      <c r="G44" s="63"/>
      <c r="H44" s="63"/>
      <c r="I44" s="63"/>
      <c r="J44" s="63"/>
      <c r="K44" s="63"/>
      <c r="L44" s="63"/>
    </row>
    <row r="45" spans="2:12" s="84" customFormat="1" ht="14.25" customHeight="1" x14ac:dyDescent="0.25">
      <c r="B45" s="63"/>
      <c r="C45" s="91"/>
      <c r="D45" s="91"/>
      <c r="E45" s="63"/>
      <c r="F45" s="63"/>
      <c r="G45" s="63"/>
      <c r="H45" s="63"/>
      <c r="I45" s="63"/>
      <c r="J45" s="63"/>
      <c r="K45" s="63"/>
      <c r="L45" s="63"/>
    </row>
    <row r="46" spans="2:12" s="84" customFormat="1" ht="14.25" customHeight="1" x14ac:dyDescent="0.25">
      <c r="B46" s="88"/>
      <c r="C46" s="83"/>
      <c r="D46" s="83"/>
      <c r="E46" s="63"/>
      <c r="F46" s="63"/>
      <c r="G46" s="63"/>
      <c r="H46" s="63"/>
      <c r="I46" s="63"/>
      <c r="J46" s="63"/>
      <c r="K46" s="63"/>
      <c r="L46" s="63"/>
    </row>
    <row r="47" spans="2:12" s="84" customFormat="1" ht="14.25" customHeight="1" x14ac:dyDescent="0.25">
      <c r="B47" s="63"/>
      <c r="C47" s="92"/>
      <c r="D47" s="92"/>
      <c r="E47" s="63"/>
      <c r="F47" s="63"/>
      <c r="G47" s="63"/>
      <c r="H47" s="63"/>
      <c r="I47" s="63"/>
      <c r="J47" s="63"/>
      <c r="K47" s="63"/>
      <c r="L47" s="63"/>
    </row>
    <row r="48" spans="2:12" s="84" customFormat="1" ht="14.25" customHeight="1" x14ac:dyDescent="0.25">
      <c r="B48" s="82"/>
      <c r="C48" s="93"/>
      <c r="D48" s="93"/>
      <c r="E48" s="63"/>
      <c r="F48" s="63"/>
      <c r="G48" s="63"/>
      <c r="H48" s="63"/>
      <c r="I48" s="63"/>
      <c r="J48" s="63"/>
      <c r="K48" s="63"/>
      <c r="L48" s="63"/>
    </row>
    <row r="51" spans="2:12" s="84" customFormat="1" ht="14.25" customHeight="1" x14ac:dyDescent="0.25">
      <c r="B51" s="63"/>
      <c r="C51" s="91"/>
      <c r="D51" s="91"/>
      <c r="E51" s="63"/>
      <c r="F51" s="63"/>
      <c r="G51" s="63"/>
      <c r="H51" s="63"/>
      <c r="I51" s="63"/>
      <c r="J51" s="63"/>
      <c r="K51" s="63"/>
      <c r="L51" s="63"/>
    </row>
    <row r="52" spans="2:12" s="84" customFormat="1" ht="14.25" customHeight="1" x14ac:dyDescent="0.25">
      <c r="B52" s="63"/>
      <c r="C52" s="83"/>
      <c r="D52" s="83"/>
      <c r="E52" s="63"/>
      <c r="F52" s="63"/>
      <c r="G52" s="63"/>
      <c r="H52" s="63"/>
      <c r="I52" s="63"/>
      <c r="J52" s="63"/>
      <c r="K52" s="63"/>
      <c r="L52" s="63"/>
    </row>
    <row r="53" spans="2:12" s="84" customFormat="1" ht="14.25" customHeight="1" x14ac:dyDescent="0.25">
      <c r="B53" s="63"/>
      <c r="C53" s="83"/>
      <c r="D53" s="83"/>
      <c r="E53" s="63"/>
      <c r="F53" s="63"/>
      <c r="G53" s="63"/>
      <c r="H53" s="63"/>
      <c r="I53" s="63"/>
      <c r="J53" s="63"/>
      <c r="K53" s="63"/>
      <c r="L53" s="63"/>
    </row>
    <row r="54" spans="2:12" s="84" customFormat="1" ht="14.25" customHeight="1" x14ac:dyDescent="0.25">
      <c r="B54" s="82"/>
      <c r="C54" s="83"/>
      <c r="D54" s="83"/>
      <c r="E54" s="63"/>
      <c r="F54" s="63"/>
      <c r="G54" s="63"/>
      <c r="H54" s="63"/>
      <c r="I54" s="63"/>
      <c r="J54" s="63"/>
      <c r="K54" s="63"/>
      <c r="L54" s="63"/>
    </row>
  </sheetData>
  <pageMargins left="0.34" right="0.118110236220472" top="0.66" bottom="0.118110236220472" header="0.61" footer="0.2"/>
  <pageSetup paperSize="9" fitToHeight="2" orientation="portrait" r:id="rId1"/>
  <headerFooter>
    <oddFooter>&amp;C2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CAPEX for Tariff</vt:lpstr>
      <vt:lpstr>OPEX for Tariff</vt:lpstr>
      <vt:lpstr>'CAPEX for Tariff'!Print_Area</vt:lpstr>
      <vt:lpstr>'OPEX for Tariff'!Print_Area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dell2022061@outlook.com</dc:creator>
  <cp:lastModifiedBy>dell2022061@outlook.com</cp:lastModifiedBy>
  <dcterms:created xsi:type="dcterms:W3CDTF">2024-12-12T09:00:14Z</dcterms:created>
  <dcterms:modified xsi:type="dcterms:W3CDTF">2024-12-12T09:02:37Z</dcterms:modified>
</cp:coreProperties>
</file>