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hukri108\Desktop\DL Sales Forecast in May 23 &amp; Revenue\"/>
    </mc:Choice>
  </mc:AlternateContent>
  <xr:revisionPtr revIDLastSave="0" documentId="13_ncr:1_{28B4A788-07CC-4803-ABFB-6514E71D4B55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Sheet4" sheetId="5" r:id="rId1"/>
    <sheet name="Cust. no." sheetId="8" r:id="rId2"/>
    <sheet name="Max Dem.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L6" i="5" s="1"/>
  <c r="K7" i="5"/>
  <c r="K8" i="5"/>
  <c r="K9" i="5"/>
  <c r="K10" i="5"/>
  <c r="L10" i="5" s="1"/>
  <c r="K11" i="5"/>
  <c r="K12" i="5"/>
  <c r="K13" i="5"/>
  <c r="K14" i="5"/>
  <c r="L14" i="5" s="1"/>
  <c r="K15" i="5"/>
  <c r="K16" i="5"/>
  <c r="K17" i="5"/>
  <c r="K18" i="5"/>
  <c r="L18" i="5" s="1"/>
  <c r="K19" i="5"/>
  <c r="K20" i="5"/>
  <c r="K21" i="5"/>
  <c r="K22" i="5"/>
  <c r="L22" i="5" s="1"/>
  <c r="K23" i="5"/>
  <c r="K24" i="5"/>
  <c r="K25" i="5"/>
  <c r="K26" i="5"/>
  <c r="L26" i="5" s="1"/>
  <c r="K27" i="5"/>
  <c r="K28" i="5"/>
  <c r="K29" i="5"/>
  <c r="K30" i="5"/>
  <c r="L30" i="5" s="1"/>
  <c r="K31" i="5"/>
  <c r="K32" i="5"/>
  <c r="K33" i="5"/>
  <c r="K34" i="5"/>
  <c r="L34" i="5" s="1"/>
  <c r="K35" i="5"/>
  <c r="K36" i="5"/>
  <c r="K37" i="5"/>
  <c r="K38" i="5"/>
  <c r="L38" i="5" s="1"/>
  <c r="K39" i="5"/>
  <c r="K40" i="5"/>
  <c r="K41" i="5"/>
  <c r="K42" i="5"/>
  <c r="L42" i="5" s="1"/>
  <c r="K43" i="5"/>
  <c r="K44" i="5"/>
  <c r="K45" i="5"/>
  <c r="K46" i="5"/>
  <c r="L46" i="5" s="1"/>
  <c r="K47" i="5"/>
  <c r="K48" i="5"/>
  <c r="K49" i="5"/>
  <c r="K50" i="5"/>
  <c r="L50" i="5" s="1"/>
  <c r="K51" i="5"/>
  <c r="K52" i="5"/>
  <c r="K53" i="5"/>
  <c r="K54" i="5"/>
  <c r="L54" i="5" s="1"/>
  <c r="K55" i="5"/>
  <c r="K56" i="5"/>
  <c r="K57" i="5"/>
  <c r="K58" i="5"/>
  <c r="L58" i="5" s="1"/>
  <c r="K59" i="5"/>
  <c r="K60" i="5"/>
  <c r="K61" i="5"/>
  <c r="K62" i="5"/>
  <c r="L62" i="5" s="1"/>
  <c r="K63" i="5"/>
  <c r="K64" i="5"/>
  <c r="K65" i="5"/>
  <c r="K66" i="5"/>
  <c r="L66" i="5" s="1"/>
  <c r="K67" i="5"/>
  <c r="K68" i="5"/>
  <c r="K69" i="5"/>
  <c r="K70" i="5"/>
  <c r="L70" i="5" s="1"/>
  <c r="K71" i="5"/>
  <c r="K72" i="5"/>
  <c r="K73" i="5"/>
  <c r="K74" i="5"/>
  <c r="L74" i="5" s="1"/>
  <c r="K2" i="5"/>
  <c r="L2" i="5" s="1"/>
  <c r="F75" i="5"/>
  <c r="G75" i="5"/>
  <c r="H75" i="5"/>
  <c r="I75" i="5"/>
  <c r="J75" i="5"/>
  <c r="E75" i="5"/>
  <c r="L3" i="5"/>
  <c r="L4" i="5"/>
  <c r="L5" i="5"/>
  <c r="L7" i="5"/>
  <c r="L8" i="5"/>
  <c r="L9" i="5"/>
  <c r="L11" i="5"/>
  <c r="L12" i="5"/>
  <c r="L13" i="5"/>
  <c r="L15" i="5"/>
  <c r="L16" i="5"/>
  <c r="L17" i="5"/>
  <c r="L19" i="5"/>
  <c r="L20" i="5"/>
  <c r="L21" i="5"/>
  <c r="L23" i="5"/>
  <c r="L24" i="5"/>
  <c r="L25" i="5"/>
  <c r="L27" i="5"/>
  <c r="L28" i="5"/>
  <c r="L29" i="5"/>
  <c r="L31" i="5"/>
  <c r="L32" i="5"/>
  <c r="L33" i="5"/>
  <c r="L35" i="5"/>
  <c r="L36" i="5"/>
  <c r="L37" i="5"/>
  <c r="L39" i="5"/>
  <c r="L40" i="5"/>
  <c r="L41" i="5"/>
  <c r="L43" i="5"/>
  <c r="L44" i="5"/>
  <c r="L45" i="5"/>
  <c r="L47" i="5"/>
  <c r="L48" i="5"/>
  <c r="L49" i="5"/>
  <c r="L51" i="5"/>
  <c r="L52" i="5"/>
  <c r="L53" i="5"/>
  <c r="L55" i="5"/>
  <c r="L56" i="5"/>
  <c r="L57" i="5"/>
  <c r="L59" i="5"/>
  <c r="L60" i="5"/>
  <c r="L61" i="5"/>
  <c r="L63" i="5"/>
  <c r="L64" i="5"/>
  <c r="L65" i="5"/>
  <c r="L67" i="5"/>
  <c r="L68" i="5"/>
  <c r="L69" i="5"/>
  <c r="L71" i="5"/>
  <c r="L72" i="5"/>
  <c r="L73" i="5"/>
  <c r="H5" i="9"/>
  <c r="H6" i="9"/>
  <c r="H7" i="9"/>
  <c r="H8" i="9"/>
  <c r="H9" i="9"/>
  <c r="H10" i="9"/>
  <c r="H11" i="9"/>
  <c r="H12" i="9"/>
  <c r="H4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3" i="8"/>
</calcChain>
</file>

<file path=xl/sharedStrings.xml><?xml version="1.0" encoding="utf-8"?>
<sst xmlns="http://schemas.openxmlformats.org/spreadsheetml/2006/main" count="267" uniqueCount="62">
  <si>
    <t>Customer_category</t>
  </si>
  <si>
    <t>Tariff_interval</t>
  </si>
  <si>
    <t>D</t>
  </si>
  <si>
    <t>LT030</t>
  </si>
  <si>
    <t>LT060</t>
  </si>
  <si>
    <t>LT090</t>
  </si>
  <si>
    <t>LT120</t>
  </si>
  <si>
    <t>LT180</t>
  </si>
  <si>
    <t>MT180</t>
  </si>
  <si>
    <t>D1-TOU</t>
  </si>
  <si>
    <t>DYTIME</t>
  </si>
  <si>
    <t>PKTME</t>
  </si>
  <si>
    <t>OFPK</t>
  </si>
  <si>
    <t>BULK_DYTIME</t>
  </si>
  <si>
    <t>BULK_PKTME</t>
  </si>
  <si>
    <t>BULK_OFPK</t>
  </si>
  <si>
    <t>R</t>
  </si>
  <si>
    <t>BLK_DYTIME</t>
  </si>
  <si>
    <t>BLK_PKTME</t>
  </si>
  <si>
    <t>BLK_OFPK</t>
  </si>
  <si>
    <t>I1</t>
  </si>
  <si>
    <t>LT300</t>
  </si>
  <si>
    <t>MT300</t>
  </si>
  <si>
    <t>AGRI DYTIME</t>
  </si>
  <si>
    <t>AGRI PKTME</t>
  </si>
  <si>
    <t>AGRI OFPK</t>
  </si>
  <si>
    <t>I2</t>
  </si>
  <si>
    <t>I3</t>
  </si>
  <si>
    <t>H1</t>
  </si>
  <si>
    <t>H2</t>
  </si>
  <si>
    <t>H3</t>
  </si>
  <si>
    <t>GP1</t>
  </si>
  <si>
    <t>GP2</t>
  </si>
  <si>
    <t>GP3</t>
  </si>
  <si>
    <t>GV1</t>
  </si>
  <si>
    <t>GV2</t>
  </si>
  <si>
    <t>GV3</t>
  </si>
  <si>
    <t>EV</t>
  </si>
  <si>
    <t>STRTLTG_PBLC</t>
  </si>
  <si>
    <t>MTZRO</t>
  </si>
  <si>
    <t>STRTLTG_PVT</t>
  </si>
  <si>
    <t>Total</t>
  </si>
  <si>
    <t>customer_catgry</t>
  </si>
  <si>
    <t>tariff_interval</t>
  </si>
  <si>
    <t>ZRO</t>
  </si>
  <si>
    <t>LT0120</t>
  </si>
  <si>
    <t>TOU_ALL</t>
  </si>
  <si>
    <t>BULK_ALL</t>
  </si>
  <si>
    <t>AGRI_ALL</t>
  </si>
  <si>
    <t>ALL</t>
  </si>
  <si>
    <t>UNBILLED</t>
  </si>
  <si>
    <t>2023- Maximum Demand Forecast- Monthly wise (kVA)</t>
  </si>
  <si>
    <t>Jul</t>
  </si>
  <si>
    <t>Aug</t>
  </si>
  <si>
    <t>Sep</t>
  </si>
  <si>
    <t>Oct</t>
  </si>
  <si>
    <t>Nov</t>
  </si>
  <si>
    <t>Dec</t>
  </si>
  <si>
    <t xml:space="preserve">2023- Maximum Demand value </t>
  </si>
  <si>
    <t>538503 kVA</t>
  </si>
  <si>
    <t>Total GWh</t>
  </si>
  <si>
    <t>Avg.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</si>
</sst>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31E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1" xfId="1" applyNumberFormat="1" applyFont="1" applyBorder="1"/>
    <xf numFmtId="164" fontId="0" fillId="0" borderId="1" xfId="0" applyNumberForma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7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3" borderId="3" xfId="0" applyFill="1" applyBorder="1"/>
    <xf numFmtId="0" fontId="0" fillId="4" borderId="3" xfId="0" applyFill="1" applyBorder="1"/>
    <xf numFmtId="164" fontId="0" fillId="0" borderId="0" xfId="0" applyNumberFormat="1"/>
    <xf numFmtId="0" fontId="0" fillId="3" borderId="4" xfId="0" applyFill="1" applyBorder="1"/>
    <xf numFmtId="0" fontId="0" fillId="4" borderId="4" xfId="0" applyFill="1" applyBorder="1"/>
    <xf numFmtId="17" fontId="2" fillId="0" borderId="5" xfId="0" applyNumberFormat="1" applyFont="1" applyBorder="1"/>
    <xf numFmtId="0" fontId="2" fillId="0" borderId="5" xfId="0" applyFont="1" applyBorder="1"/>
    <xf numFmtId="0" fontId="2" fillId="5" borderId="1" xfId="0" applyFont="1" applyFill="1" applyBorder="1"/>
    <xf numFmtId="166" fontId="2" fillId="5" borderId="1" xfId="0" applyNumberFormat="1" applyFont="1" applyFill="1" applyBorder="1"/>
    <xf numFmtId="1" fontId="0" fillId="0" borderId="1" xfId="0" applyNumberForma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6" borderId="0" xfId="0" applyFont="1" applyFill="1"/>
    <xf numFmtId="0" fontId="0" fillId="7" borderId="0" xfId="0" applyFill="1"/>
    <xf numFmtId="0" fontId="3" fillId="0" borderId="1" xfId="0" applyFont="1" applyBorder="1"/>
    <xf numFmtId="0" fontId="3" fillId="8" borderId="1" xfId="0" applyFont="1" applyFill="1" applyBorder="1"/>
    <xf numFmtId="165" fontId="4" fillId="8" borderId="1" xfId="0" applyNumberFormat="1" applyFont="1" applyFill="1" applyBorder="1"/>
    <xf numFmtId="165" fontId="3" fillId="0" borderId="1" xfId="1" applyNumberFormat="1" applyFont="1" applyFill="1" applyBorder="1"/>
    <xf numFmtId="0" fontId="3" fillId="9" borderId="0" xfId="0" applyFont="1" applyFill="1"/>
    <xf numFmtId="0" fontId="0" fillId="10" borderId="0" xfId="0" applyFill="1"/>
    <xf numFmtId="165" fontId="3" fillId="11" borderId="0" xfId="1" applyNumberFormat="1" applyFont="1" applyFill="1" applyBorder="1"/>
    <xf numFmtId="1" fontId="0" fillId="0" borderId="0" xfId="0" applyNumberFormat="1"/>
    <xf numFmtId="43" fontId="0" fillId="0" borderId="0" xfId="0" applyNumberFormat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workbookViewId="0">
      <pane xSplit="2" ySplit="1" topLeftCell="I60" activePane="bottomRight" state="frozen"/>
      <selection pane="topRight" activeCell="C1" sqref="C1"/>
      <selection pane="bottomLeft" activeCell="A2" sqref="A2"/>
      <selection pane="bottomRight" activeCell="L66" sqref="L66:L68"/>
    </sheetView>
  </sheetViews>
  <sheetFormatPr defaultRowHeight="15" x14ac:dyDescent="0.25"/>
  <cols>
    <col min="1" max="1" width="18.42578125" bestFit="1" customWidth="1"/>
    <col min="2" max="2" width="13.7109375" bestFit="1" customWidth="1"/>
    <col min="5" max="10" width="13.7109375" bestFit="1" customWidth="1"/>
    <col min="11" max="11" width="10.140625" bestFit="1" customWidth="1"/>
    <col min="12" max="12" width="12" bestFit="1" customWidth="1"/>
  </cols>
  <sheetData>
    <row r="1" spans="1:12" x14ac:dyDescent="0.25">
      <c r="A1" s="7" t="s">
        <v>0</v>
      </c>
      <c r="B1" s="8" t="s">
        <v>1</v>
      </c>
      <c r="C1" s="5">
        <v>45047</v>
      </c>
      <c r="D1" s="5">
        <v>45078</v>
      </c>
      <c r="E1" s="5">
        <v>45108</v>
      </c>
      <c r="F1" s="5">
        <v>45139</v>
      </c>
      <c r="G1" s="5">
        <v>45170</v>
      </c>
      <c r="H1" s="5">
        <v>45200</v>
      </c>
      <c r="I1" s="5">
        <v>45231</v>
      </c>
      <c r="J1" s="5">
        <v>45261</v>
      </c>
      <c r="K1" t="s">
        <v>60</v>
      </c>
      <c r="L1" t="s">
        <v>61</v>
      </c>
    </row>
    <row r="2" spans="1:12" x14ac:dyDescent="0.25">
      <c r="A2" s="9" t="s">
        <v>2</v>
      </c>
      <c r="B2" s="6" t="s">
        <v>3</v>
      </c>
      <c r="C2" s="3">
        <v>5.2195744227908936</v>
      </c>
      <c r="D2" s="1">
        <v>5.086524126215112</v>
      </c>
      <c r="E2" s="4">
        <v>5.7558637025170976</v>
      </c>
      <c r="F2" s="2">
        <v>5.2058142844465252</v>
      </c>
      <c r="G2" s="4">
        <v>5.2698251377032728</v>
      </c>
      <c r="H2" s="2">
        <v>5.3860334105944929</v>
      </c>
      <c r="I2" s="4">
        <v>5.1660812746979605</v>
      </c>
      <c r="J2" s="2">
        <v>5.5325579282214647</v>
      </c>
      <c r="K2" s="15">
        <f>SUM(E2:J2)</f>
        <v>32.31617573818081</v>
      </c>
      <c r="L2">
        <f>K2*1000000/6</f>
        <v>5386029.2896968015</v>
      </c>
    </row>
    <row r="3" spans="1:12" x14ac:dyDescent="0.25">
      <c r="A3" s="9" t="s">
        <v>2</v>
      </c>
      <c r="B3" s="6" t="s">
        <v>4</v>
      </c>
      <c r="C3" s="3">
        <v>22.096949376460746</v>
      </c>
      <c r="D3" s="1">
        <v>21.533683977825792</v>
      </c>
      <c r="E3" s="4">
        <v>24.367317821348667</v>
      </c>
      <c r="F3" s="2">
        <v>22.038696144342634</v>
      </c>
      <c r="G3" s="4">
        <v>22.309684632940925</v>
      </c>
      <c r="H3" s="2">
        <v>22.801649708099333</v>
      </c>
      <c r="I3" s="4">
        <v>21.870487352998492</v>
      </c>
      <c r="J3" s="2">
        <v>23.42195791450715</v>
      </c>
      <c r="K3" s="15">
        <f t="shared" ref="K3:K66" si="0">SUM(E3:J3)</f>
        <v>136.8097935742372</v>
      </c>
      <c r="L3">
        <f t="shared" ref="L3:L66" si="1">K3*1000000/6</f>
        <v>22801632.262372866</v>
      </c>
    </row>
    <row r="4" spans="1:12" x14ac:dyDescent="0.25">
      <c r="A4" s="9" t="s">
        <v>2</v>
      </c>
      <c r="B4" s="6" t="s">
        <v>5</v>
      </c>
      <c r="C4" s="3">
        <v>30.099754696858248</v>
      </c>
      <c r="D4" s="1">
        <v>29.332492662660847</v>
      </c>
      <c r="E4" s="4">
        <v>33.19237766930403</v>
      </c>
      <c r="F4" s="2">
        <v>30.020404015133728</v>
      </c>
      <c r="G4" s="4">
        <v>30.389535830277861</v>
      </c>
      <c r="H4" s="2">
        <v>31.059674853968801</v>
      </c>
      <c r="I4" s="4">
        <v>29.791275402353037</v>
      </c>
      <c r="J4" s="2">
        <v>31.904638768725881</v>
      </c>
      <c r="K4" s="15">
        <f t="shared" si="0"/>
        <v>186.35790653976335</v>
      </c>
      <c r="L4">
        <f t="shared" si="1"/>
        <v>31059651.08996056</v>
      </c>
    </row>
    <row r="5" spans="1:12" x14ac:dyDescent="0.25">
      <c r="A5" s="9" t="s">
        <v>2</v>
      </c>
      <c r="B5" s="6" t="s">
        <v>6</v>
      </c>
      <c r="C5" s="3">
        <v>19.845665760595377</v>
      </c>
      <c r="D5" s="1">
        <v>19.339787023880444</v>
      </c>
      <c r="E5" s="4">
        <v>21.884724299537694</v>
      </c>
      <c r="F5" s="2">
        <v>19.793347490123075</v>
      </c>
      <c r="G5" s="4">
        <v>20.03672710230699</v>
      </c>
      <c r="H5" s="2">
        <v>20.478569742263463</v>
      </c>
      <c r="I5" s="4">
        <v>19.642276163754122</v>
      </c>
      <c r="J5" s="2">
        <v>21.035679645680172</v>
      </c>
      <c r="K5" s="15">
        <f t="shared" si="0"/>
        <v>122.87132444366551</v>
      </c>
      <c r="L5">
        <f t="shared" si="1"/>
        <v>20478554.073944252</v>
      </c>
    </row>
    <row r="6" spans="1:12" x14ac:dyDescent="0.25">
      <c r="A6" s="9" t="s">
        <v>2</v>
      </c>
      <c r="B6" s="6" t="s">
        <v>7</v>
      </c>
      <c r="C6" s="3">
        <v>19.224798518097828</v>
      </c>
      <c r="D6" s="1">
        <v>18.734746085226323</v>
      </c>
      <c r="E6" s="4">
        <v>21.200065563842781</v>
      </c>
      <c r="F6" s="2">
        <v>19.174117013089191</v>
      </c>
      <c r="G6" s="4">
        <v>19.409882548198567</v>
      </c>
      <c r="H6" s="2">
        <v>19.837902239366276</v>
      </c>
      <c r="I6" s="4">
        <v>19.027771919589149</v>
      </c>
      <c r="J6" s="2">
        <v>20.377583083275731</v>
      </c>
      <c r="K6" s="15">
        <f t="shared" si="0"/>
        <v>119.02732236736171</v>
      </c>
      <c r="L6">
        <f t="shared" si="1"/>
        <v>19837887.061226953</v>
      </c>
    </row>
    <row r="7" spans="1:12" x14ac:dyDescent="0.25">
      <c r="A7" s="9" t="s">
        <v>2</v>
      </c>
      <c r="B7" s="6" t="s">
        <v>8</v>
      </c>
      <c r="C7" s="3">
        <v>17.899536686480072</v>
      </c>
      <c r="D7" s="1">
        <v>17.443266026882533</v>
      </c>
      <c r="E7" s="4">
        <v>19.738638662899909</v>
      </c>
      <c r="F7" s="2">
        <v>17.852348911930751</v>
      </c>
      <c r="G7" s="4">
        <v>18.07186194563694</v>
      </c>
      <c r="H7" s="2">
        <v>18.470376091695744</v>
      </c>
      <c r="I7" s="4">
        <v>17.716092120083264</v>
      </c>
      <c r="J7" s="2">
        <v>18.972854026923727</v>
      </c>
      <c r="K7" s="15">
        <f t="shared" si="0"/>
        <v>110.82217175917033</v>
      </c>
      <c r="L7">
        <f t="shared" si="1"/>
        <v>18470361.959861722</v>
      </c>
    </row>
    <row r="8" spans="1:12" x14ac:dyDescent="0.25">
      <c r="A8" s="9" t="s">
        <v>9</v>
      </c>
      <c r="B8" s="6" t="s">
        <v>10</v>
      </c>
      <c r="C8" s="3">
        <v>1.6637039414605866E-2</v>
      </c>
      <c r="D8" s="1">
        <v>1.6212950619436874E-2</v>
      </c>
      <c r="E8" s="4">
        <v>1.8346425115761313E-2</v>
      </c>
      <c r="F8" s="2">
        <v>1.6593179907021093E-2</v>
      </c>
      <c r="G8" s="4">
        <v>1.6797210159745345E-2</v>
      </c>
      <c r="H8" s="2">
        <v>1.716761614686043E-2</v>
      </c>
      <c r="I8" s="4">
        <v>1.6466533633646505E-2</v>
      </c>
      <c r="J8" s="2">
        <v>1.763465310763674E-2</v>
      </c>
      <c r="K8" s="15">
        <f t="shared" si="0"/>
        <v>0.10300561807067141</v>
      </c>
      <c r="L8">
        <f t="shared" si="1"/>
        <v>17167.603011778567</v>
      </c>
    </row>
    <row r="9" spans="1:12" x14ac:dyDescent="0.25">
      <c r="A9" s="9" t="s">
        <v>9</v>
      </c>
      <c r="B9" s="6" t="s">
        <v>11</v>
      </c>
      <c r="C9" s="3">
        <v>5.5206216243006865E-3</v>
      </c>
      <c r="D9" s="1">
        <v>5.3798974416568585E-3</v>
      </c>
      <c r="E9" s="4">
        <v>6.0878422355462427E-3</v>
      </c>
      <c r="F9" s="2">
        <v>5.5060678482369528E-3</v>
      </c>
      <c r="G9" s="4">
        <v>5.5737706285893382E-3</v>
      </c>
      <c r="H9" s="2">
        <v>5.6966813972230143E-3</v>
      </c>
      <c r="I9" s="4">
        <v>5.4640431743749052E-3</v>
      </c>
      <c r="J9" s="2">
        <v>5.8516569479057775E-3</v>
      </c>
      <c r="K9" s="15">
        <f t="shared" si="0"/>
        <v>3.4180062231876231E-2</v>
      </c>
      <c r="L9">
        <f t="shared" si="1"/>
        <v>5696.6770386460385</v>
      </c>
    </row>
    <row r="10" spans="1:12" x14ac:dyDescent="0.25">
      <c r="A10" s="9" t="s">
        <v>9</v>
      </c>
      <c r="B10" s="6" t="s">
        <v>12</v>
      </c>
      <c r="C10" s="3">
        <v>1.3111142638954229E-2</v>
      </c>
      <c r="D10" s="1">
        <v>1.2776931211880165E-2</v>
      </c>
      <c r="E10" s="4">
        <v>1.445825730246594E-2</v>
      </c>
      <c r="F10" s="2">
        <v>1.3076578300571198E-2</v>
      </c>
      <c r="G10" s="4">
        <v>1.3237368311309592E-2</v>
      </c>
      <c r="H10" s="2">
        <v>1.3529273956921333E-2</v>
      </c>
      <c r="I10" s="4">
        <v>1.2976772240518923E-2</v>
      </c>
      <c r="J10" s="2">
        <v>1.3897331521599944E-2</v>
      </c>
      <c r="K10" s="15">
        <f t="shared" si="0"/>
        <v>8.1175581633386937E-2</v>
      </c>
      <c r="L10">
        <f t="shared" si="1"/>
        <v>13529.263605564489</v>
      </c>
    </row>
    <row r="11" spans="1:12" x14ac:dyDescent="0.25">
      <c r="A11" s="9" t="s">
        <v>2</v>
      </c>
      <c r="B11" s="10" t="s">
        <v>13</v>
      </c>
      <c r="C11" s="3">
        <v>6.1263738659550991E-5</v>
      </c>
      <c r="D11" s="1">
        <v>5.9702086705245494E-5</v>
      </c>
      <c r="E11" s="4">
        <v>6.7558329677471093E-5</v>
      </c>
      <c r="F11" s="2">
        <v>6.1102231714508162E-5</v>
      </c>
      <c r="G11" s="4">
        <v>6.185354664320678E-5</v>
      </c>
      <c r="H11" s="2">
        <v>6.3217518623259289E-5</v>
      </c>
      <c r="I11" s="4">
        <v>6.0635873247663685E-5</v>
      </c>
      <c r="J11" s="2">
        <v>6.4937321624040299E-5</v>
      </c>
      <c r="K11" s="15">
        <f t="shared" si="0"/>
        <v>3.7930482153014926E-4</v>
      </c>
      <c r="L11">
        <f t="shared" si="1"/>
        <v>63.217470255024871</v>
      </c>
    </row>
    <row r="12" spans="1:12" x14ac:dyDescent="0.25">
      <c r="A12" s="9" t="s">
        <v>2</v>
      </c>
      <c r="B12" s="10" t="s">
        <v>14</v>
      </c>
      <c r="C12" s="3">
        <v>2.2201079605984076E-5</v>
      </c>
      <c r="D12" s="1">
        <v>2.1635159861075202E-5</v>
      </c>
      <c r="E12" s="4">
        <v>2.4482146993211999E-5</v>
      </c>
      <c r="F12" s="2">
        <v>2.2142551859844703E-5</v>
      </c>
      <c r="G12" s="4">
        <v>2.2414817361529065E-5</v>
      </c>
      <c r="H12" s="2">
        <v>2.2909100785493046E-5</v>
      </c>
      <c r="I12" s="4">
        <v>2.1973550397089133E-5</v>
      </c>
      <c r="J12" s="2">
        <v>2.353233214816139E-5</v>
      </c>
      <c r="K12" s="15">
        <f t="shared" si="0"/>
        <v>1.3745449954532935E-4</v>
      </c>
      <c r="L12">
        <f t="shared" si="1"/>
        <v>22.909083257554894</v>
      </c>
    </row>
    <row r="13" spans="1:12" x14ac:dyDescent="0.25">
      <c r="A13" s="9" t="s">
        <v>2</v>
      </c>
      <c r="B13" s="10" t="s">
        <v>15</v>
      </c>
      <c r="C13" s="3">
        <v>8.0514041862208072E-5</v>
      </c>
      <c r="D13" s="1">
        <v>7.8461687344279048E-5</v>
      </c>
      <c r="E13" s="4">
        <v>8.8786520424749844E-5</v>
      </c>
      <c r="F13" s="2">
        <v>8.030178617525958E-5</v>
      </c>
      <c r="G13" s="4">
        <v>8.1289179418709829E-5</v>
      </c>
      <c r="H13" s="2">
        <v>8.3081738924604528E-5</v>
      </c>
      <c r="I13" s="4">
        <v>7.9688888465392864E-5</v>
      </c>
      <c r="J13" s="2">
        <v>8.534193873985112E-5</v>
      </c>
      <c r="K13" s="15">
        <f t="shared" si="0"/>
        <v>4.9849005214856778E-4</v>
      </c>
      <c r="L13">
        <f t="shared" si="1"/>
        <v>83.081675358094628</v>
      </c>
    </row>
    <row r="14" spans="1:12" x14ac:dyDescent="0.25">
      <c r="A14" s="9" t="s">
        <v>16</v>
      </c>
      <c r="B14" s="10" t="s">
        <v>3</v>
      </c>
      <c r="C14" s="3">
        <v>4.9722128040842604E-2</v>
      </c>
      <c r="D14" s="1">
        <v>4.845467913670843E-2</v>
      </c>
      <c r="E14" s="4">
        <v>5.4830867197246787E-2</v>
      </c>
      <c r="F14" s="2">
        <v>4.9591047744788015E-2</v>
      </c>
      <c r="G14" s="4">
        <v>5.02008207997977E-2</v>
      </c>
      <c r="H14" s="2">
        <v>5.1307831095287054E-2</v>
      </c>
      <c r="I14" s="4">
        <v>4.9212547576356701E-2</v>
      </c>
      <c r="J14" s="2">
        <v>5.2703636622028725E-2</v>
      </c>
      <c r="K14" s="15">
        <f t="shared" si="0"/>
        <v>0.30784675103550496</v>
      </c>
      <c r="L14">
        <f t="shared" si="1"/>
        <v>51307.791839250829</v>
      </c>
    </row>
    <row r="15" spans="1:12" x14ac:dyDescent="0.25">
      <c r="A15" s="9" t="s">
        <v>16</v>
      </c>
      <c r="B15" s="10" t="s">
        <v>4</v>
      </c>
      <c r="C15" s="3">
        <v>8.2500757460619523E-2</v>
      </c>
      <c r="D15" s="1">
        <v>8.0397760289062231E-2</v>
      </c>
      <c r="E15" s="4">
        <v>9.0977362680047469E-2</v>
      </c>
      <c r="F15" s="2">
        <v>8.2283264281249102E-2</v>
      </c>
      <c r="G15" s="4">
        <v>8.3295021840701353E-2</v>
      </c>
      <c r="H15" s="2">
        <v>8.5131813456288605E-2</v>
      </c>
      <c r="I15" s="4">
        <v>8.1655243079724785E-2</v>
      </c>
      <c r="J15" s="2">
        <v>8.744778458948943E-2</v>
      </c>
      <c r="K15" s="15">
        <f t="shared" si="0"/>
        <v>0.51079048992750076</v>
      </c>
      <c r="L15">
        <f t="shared" si="1"/>
        <v>85131.748321250125</v>
      </c>
    </row>
    <row r="16" spans="1:12" x14ac:dyDescent="0.25">
      <c r="A16" s="9" t="s">
        <v>16</v>
      </c>
      <c r="B16" s="10" t="s">
        <v>5</v>
      </c>
      <c r="C16" s="3">
        <v>0.13669148508139572</v>
      </c>
      <c r="D16" s="1">
        <v>0.1332071315390739</v>
      </c>
      <c r="E16" s="4">
        <v>0.1507359592360166</v>
      </c>
      <c r="F16" s="2">
        <v>0.13633113123013069</v>
      </c>
      <c r="G16" s="4">
        <v>0.13800746303120379</v>
      </c>
      <c r="H16" s="2">
        <v>0.14105075355904562</v>
      </c>
      <c r="I16" s="4">
        <v>0.13529059350246267</v>
      </c>
      <c r="J16" s="2">
        <v>0.14488797328098543</v>
      </c>
      <c r="K16" s="15">
        <f t="shared" si="0"/>
        <v>0.84630387383984484</v>
      </c>
      <c r="L16">
        <f t="shared" si="1"/>
        <v>141050.64563997413</v>
      </c>
    </row>
    <row r="17" spans="1:12" x14ac:dyDescent="0.25">
      <c r="A17" s="9" t="s">
        <v>16</v>
      </c>
      <c r="B17" s="10" t="s">
        <v>6</v>
      </c>
      <c r="C17" s="3">
        <v>0.14121488479453395</v>
      </c>
      <c r="D17" s="1">
        <v>0.13761522689507225</v>
      </c>
      <c r="E17" s="4">
        <v>0.15572411921073484</v>
      </c>
      <c r="F17" s="2">
        <v>0.14084260610020741</v>
      </c>
      <c r="G17" s="4">
        <v>0.142574411135649</v>
      </c>
      <c r="H17" s="2">
        <v>0.14571841034693545</v>
      </c>
      <c r="I17" s="4">
        <v>0.1397676348593177</v>
      </c>
      <c r="J17" s="2">
        <v>0.14968261148676779</v>
      </c>
      <c r="K17" s="15">
        <f t="shared" si="0"/>
        <v>0.87430979313961221</v>
      </c>
      <c r="L17">
        <f t="shared" si="1"/>
        <v>145718.29885660202</v>
      </c>
    </row>
    <row r="18" spans="1:12" x14ac:dyDescent="0.25">
      <c r="A18" s="9" t="s">
        <v>16</v>
      </c>
      <c r="B18" s="10" t="s">
        <v>7</v>
      </c>
      <c r="C18" s="3">
        <v>0.28954128123424799</v>
      </c>
      <c r="D18" s="1">
        <v>0.28216068844665632</v>
      </c>
      <c r="E18" s="4">
        <v>0.31929042792446616</v>
      </c>
      <c r="F18" s="2">
        <v>0.28877797607496286</v>
      </c>
      <c r="G18" s="4">
        <v>0.29232879898955333</v>
      </c>
      <c r="H18" s="2">
        <v>0.29877512765497583</v>
      </c>
      <c r="I18" s="4">
        <v>0.28657389857399668</v>
      </c>
      <c r="J18" s="2">
        <v>0.30690316514031146</v>
      </c>
      <c r="K18" s="15">
        <f t="shared" si="0"/>
        <v>1.7926493943582664</v>
      </c>
      <c r="L18">
        <f t="shared" si="1"/>
        <v>298774.89905971108</v>
      </c>
    </row>
    <row r="19" spans="1:12" x14ac:dyDescent="0.25">
      <c r="A19" s="9" t="s">
        <v>16</v>
      </c>
      <c r="B19" s="10" t="s">
        <v>8</v>
      </c>
      <c r="C19" s="3">
        <v>1.8532980700061252</v>
      </c>
      <c r="D19" s="1">
        <v>1.8060563146666562</v>
      </c>
      <c r="E19" s="4">
        <v>2.0437166379916185</v>
      </c>
      <c r="F19" s="2">
        <v>1.8484123004450508</v>
      </c>
      <c r="G19" s="4">
        <v>1.871140435191474</v>
      </c>
      <c r="H19" s="2">
        <v>1.9124021455193605</v>
      </c>
      <c r="I19" s="4">
        <v>1.8343044241475086</v>
      </c>
      <c r="J19" s="2">
        <v>1.9644281506551291</v>
      </c>
      <c r="K19" s="15">
        <f t="shared" si="0"/>
        <v>11.47440409395014</v>
      </c>
      <c r="L19">
        <f t="shared" si="1"/>
        <v>1912400.6823250232</v>
      </c>
    </row>
    <row r="20" spans="1:12" x14ac:dyDescent="0.25">
      <c r="A20" s="9" t="s">
        <v>16</v>
      </c>
      <c r="B20" s="10" t="s">
        <v>17</v>
      </c>
      <c r="C20" s="3"/>
      <c r="D20" s="1"/>
      <c r="E20" s="4"/>
      <c r="F20" s="2"/>
      <c r="G20" s="4"/>
      <c r="H20" s="2"/>
      <c r="I20" s="4"/>
      <c r="J20" s="2"/>
      <c r="K20" s="15">
        <f t="shared" si="0"/>
        <v>0</v>
      </c>
      <c r="L20">
        <f t="shared" si="1"/>
        <v>0</v>
      </c>
    </row>
    <row r="21" spans="1:12" x14ac:dyDescent="0.25">
      <c r="A21" s="9" t="s">
        <v>16</v>
      </c>
      <c r="B21" s="10" t="s">
        <v>18</v>
      </c>
      <c r="C21" s="3"/>
      <c r="D21" s="1"/>
      <c r="E21" s="4"/>
      <c r="F21" s="2"/>
      <c r="G21" s="4"/>
      <c r="H21" s="2"/>
      <c r="I21" s="4"/>
      <c r="J21" s="2"/>
      <c r="K21" s="15">
        <f t="shared" si="0"/>
        <v>0</v>
      </c>
      <c r="L21">
        <f t="shared" si="1"/>
        <v>0</v>
      </c>
    </row>
    <row r="22" spans="1:12" x14ac:dyDescent="0.25">
      <c r="A22" s="9" t="s">
        <v>16</v>
      </c>
      <c r="B22" s="10" t="s">
        <v>19</v>
      </c>
      <c r="C22" s="3"/>
      <c r="D22" s="1"/>
      <c r="E22" s="4"/>
      <c r="F22" s="2"/>
      <c r="G22" s="4"/>
      <c r="H22" s="2"/>
      <c r="I22" s="4"/>
      <c r="J22" s="2"/>
      <c r="K22" s="15">
        <f t="shared" si="0"/>
        <v>0</v>
      </c>
      <c r="L22">
        <f t="shared" si="1"/>
        <v>0</v>
      </c>
    </row>
    <row r="23" spans="1:12" x14ac:dyDescent="0.25">
      <c r="A23" s="9"/>
      <c r="B23" s="10"/>
      <c r="C23" s="3"/>
      <c r="D23" s="1"/>
      <c r="E23" s="4"/>
      <c r="F23" s="2"/>
      <c r="G23" s="4"/>
      <c r="H23" s="2"/>
      <c r="I23" s="4"/>
      <c r="J23" s="2"/>
      <c r="K23" s="15">
        <f t="shared" si="0"/>
        <v>0</v>
      </c>
      <c r="L23">
        <f t="shared" si="1"/>
        <v>0</v>
      </c>
    </row>
    <row r="24" spans="1:12" x14ac:dyDescent="0.25">
      <c r="A24" s="9" t="s">
        <v>20</v>
      </c>
      <c r="B24" s="10" t="s">
        <v>21</v>
      </c>
      <c r="C24" s="3">
        <v>1.9079831229310396</v>
      </c>
      <c r="D24" s="1">
        <v>1.8593474105520553</v>
      </c>
      <c r="E24" s="4">
        <v>2.10402034969393</v>
      </c>
      <c r="F24" s="2">
        <v>1.9029531895296468</v>
      </c>
      <c r="G24" s="4">
        <v>1.9263519607331019</v>
      </c>
      <c r="H24" s="2">
        <v>1.9688311756003665</v>
      </c>
      <c r="I24" s="4">
        <v>1.888429033749341</v>
      </c>
      <c r="J24" s="2">
        <v>2.0223923060839493</v>
      </c>
      <c r="K24" s="15">
        <f t="shared" si="0"/>
        <v>11.812978015390335</v>
      </c>
      <c r="L24">
        <f t="shared" si="1"/>
        <v>1968829.6692317224</v>
      </c>
    </row>
    <row r="25" spans="1:12" x14ac:dyDescent="0.25">
      <c r="A25" s="9" t="s">
        <v>20</v>
      </c>
      <c r="B25" s="10" t="s">
        <v>22</v>
      </c>
      <c r="C25" s="3">
        <v>11.279894737418031</v>
      </c>
      <c r="D25" s="1">
        <v>10.992362992760084</v>
      </c>
      <c r="E25" s="4">
        <v>12.438856394848099</v>
      </c>
      <c r="F25" s="2">
        <v>11.250158038690438</v>
      </c>
      <c r="G25" s="4">
        <v>11.388490329467961</v>
      </c>
      <c r="H25" s="2">
        <v>11.639625188299847</v>
      </c>
      <c r="I25" s="4">
        <v>11.164292002255046</v>
      </c>
      <c r="J25" s="2">
        <v>11.956275742809893</v>
      </c>
      <c r="K25" s="15">
        <f t="shared" si="0"/>
        <v>69.837697696371293</v>
      </c>
      <c r="L25">
        <f t="shared" si="1"/>
        <v>11639616.282728547</v>
      </c>
    </row>
    <row r="26" spans="1:12" x14ac:dyDescent="0.25">
      <c r="A26" s="9"/>
      <c r="B26" s="10"/>
      <c r="C26" s="3"/>
      <c r="D26" s="1"/>
      <c r="E26" s="4"/>
      <c r="F26" s="2"/>
      <c r="G26" s="4"/>
      <c r="H26" s="2"/>
      <c r="I26" s="4"/>
      <c r="J26" s="2"/>
      <c r="K26" s="15">
        <f t="shared" si="0"/>
        <v>0</v>
      </c>
      <c r="L26">
        <f t="shared" si="1"/>
        <v>0</v>
      </c>
    </row>
    <row r="27" spans="1:12" x14ac:dyDescent="0.25">
      <c r="A27" s="9" t="s">
        <v>20</v>
      </c>
      <c r="B27" s="10" t="s">
        <v>23</v>
      </c>
      <c r="C27" s="3">
        <v>7.179730785361807E-2</v>
      </c>
      <c r="D27" s="1">
        <v>6.9967148470976528E-2</v>
      </c>
      <c r="E27" s="4">
        <v>7.9174178723965635E-2</v>
      </c>
      <c r="F27" s="2">
        <v>7.1608031715604745E-2</v>
      </c>
      <c r="G27" s="4">
        <v>7.2488526285656329E-2</v>
      </c>
      <c r="H27" s="2">
        <v>7.4087016980123127E-2</v>
      </c>
      <c r="I27" s="4">
        <v>7.1061488472459813E-2</v>
      </c>
      <c r="J27" s="2">
        <v>7.6102519595476495E-2</v>
      </c>
      <c r="K27" s="15">
        <f t="shared" si="0"/>
        <v>0.44452176177328612</v>
      </c>
      <c r="L27">
        <f t="shared" si="1"/>
        <v>74086.960295547688</v>
      </c>
    </row>
    <row r="28" spans="1:12" x14ac:dyDescent="0.25">
      <c r="A28" s="9" t="s">
        <v>20</v>
      </c>
      <c r="B28" s="10" t="s">
        <v>24</v>
      </c>
      <c r="C28" s="3">
        <v>2.8022539910262056E-2</v>
      </c>
      <c r="D28" s="1">
        <v>2.7308227411988784E-2</v>
      </c>
      <c r="E28" s="4">
        <v>3.0901737815546008E-2</v>
      </c>
      <c r="F28" s="2">
        <v>2.794866530005588E-2</v>
      </c>
      <c r="G28" s="4">
        <v>2.8292322951960391E-2</v>
      </c>
      <c r="H28" s="2">
        <v>2.891621499779037E-2</v>
      </c>
      <c r="I28" s="4">
        <v>2.7735349086654974E-2</v>
      </c>
      <c r="J28" s="2">
        <v>2.9702867090555862E-2</v>
      </c>
      <c r="K28" s="15">
        <f t="shared" si="0"/>
        <v>0.17349715724256348</v>
      </c>
      <c r="L28">
        <f t="shared" si="1"/>
        <v>28916.192873760581</v>
      </c>
    </row>
    <row r="29" spans="1:12" x14ac:dyDescent="0.25">
      <c r="A29" s="9" t="s">
        <v>20</v>
      </c>
      <c r="B29" s="10" t="s">
        <v>25</v>
      </c>
      <c r="C29" s="3">
        <v>2.2501356233313115E-2</v>
      </c>
      <c r="D29" s="1">
        <v>2.1927782244765822E-2</v>
      </c>
      <c r="E29" s="4">
        <v>2.4813275778810064E-2</v>
      </c>
      <c r="F29" s="2">
        <v>2.2442036880885769E-2</v>
      </c>
      <c r="G29" s="4">
        <v>2.271798485964038E-2</v>
      </c>
      <c r="H29" s="2">
        <v>2.3218953623332279E-2</v>
      </c>
      <c r="I29" s="4">
        <v>2.2270749619864954E-2</v>
      </c>
      <c r="J29" s="2">
        <v>2.3850614387405829E-2</v>
      </c>
      <c r="K29" s="15">
        <f t="shared" si="0"/>
        <v>0.13931361514993928</v>
      </c>
      <c r="L29">
        <f t="shared" si="1"/>
        <v>23218.935858323213</v>
      </c>
    </row>
    <row r="30" spans="1:12" x14ac:dyDescent="0.25">
      <c r="A30" s="9"/>
      <c r="B30" s="10"/>
      <c r="C30" s="3"/>
      <c r="D30" s="1"/>
      <c r="E30" s="4"/>
      <c r="F30" s="2"/>
      <c r="G30" s="4"/>
      <c r="H30" s="2"/>
      <c r="I30" s="4"/>
      <c r="J30" s="2"/>
      <c r="K30" s="15">
        <f t="shared" si="0"/>
        <v>0</v>
      </c>
      <c r="L30">
        <f t="shared" si="1"/>
        <v>0</v>
      </c>
    </row>
    <row r="31" spans="1:12" x14ac:dyDescent="0.25">
      <c r="A31" s="9" t="s">
        <v>26</v>
      </c>
      <c r="B31" s="10" t="s">
        <v>10</v>
      </c>
      <c r="C31" s="3">
        <v>20.975903613545988</v>
      </c>
      <c r="D31" s="1">
        <v>20.441214389738537</v>
      </c>
      <c r="E31" s="4">
        <v>23.131089329721672</v>
      </c>
      <c r="F31" s="2">
        <v>20.920605745896044</v>
      </c>
      <c r="G31" s="4">
        <v>21.177846160415598</v>
      </c>
      <c r="H31" s="2">
        <v>21.644852344026926</v>
      </c>
      <c r="I31" s="4">
        <v>20.760930700527819</v>
      </c>
      <c r="J31" s="2">
        <v>22.233690419664764</v>
      </c>
      <c r="K31" s="15">
        <f t="shared" si="0"/>
        <v>129.86901470025282</v>
      </c>
      <c r="L31">
        <f t="shared" si="1"/>
        <v>21644835.783375468</v>
      </c>
    </row>
    <row r="32" spans="1:12" x14ac:dyDescent="0.25">
      <c r="A32" s="9" t="s">
        <v>26</v>
      </c>
      <c r="B32" s="10" t="s">
        <v>11</v>
      </c>
      <c r="C32" s="3">
        <v>4.0415338515932255</v>
      </c>
      <c r="D32" s="1">
        <v>3.9385125640285552</v>
      </c>
      <c r="E32" s="4">
        <v>4.4567844261987091</v>
      </c>
      <c r="F32" s="2">
        <v>4.0308793306655142</v>
      </c>
      <c r="G32" s="4">
        <v>4.0804431474351173</v>
      </c>
      <c r="H32" s="2">
        <v>4.1704235999935317</v>
      </c>
      <c r="I32" s="4">
        <v>4.0001139289455319</v>
      </c>
      <c r="J32" s="2">
        <v>4.2838780217739831</v>
      </c>
      <c r="K32" s="15">
        <f t="shared" si="0"/>
        <v>25.022522455012385</v>
      </c>
      <c r="L32">
        <f t="shared" si="1"/>
        <v>4170420.409168731</v>
      </c>
    </row>
    <row r="33" spans="1:12" x14ac:dyDescent="0.25">
      <c r="A33" s="9" t="s">
        <v>26</v>
      </c>
      <c r="B33" s="10" t="s">
        <v>12</v>
      </c>
      <c r="C33" s="3">
        <v>7.1610075470300485</v>
      </c>
      <c r="D33" s="1">
        <v>6.9784688761082325</v>
      </c>
      <c r="E33" s="4">
        <v>7.8967709002149276</v>
      </c>
      <c r="F33" s="2">
        <v>7.1421292924922941</v>
      </c>
      <c r="G33" s="4">
        <v>7.2299491349035669</v>
      </c>
      <c r="H33" s="2">
        <v>7.3893813513631601</v>
      </c>
      <c r="I33" s="4">
        <v>7.0876174952405266</v>
      </c>
      <c r="J33" s="2">
        <v>7.5904060119121404</v>
      </c>
      <c r="K33" s="15">
        <f t="shared" si="0"/>
        <v>44.33625418612661</v>
      </c>
      <c r="L33">
        <f t="shared" si="1"/>
        <v>7389375.6976877684</v>
      </c>
    </row>
    <row r="34" spans="1:12" x14ac:dyDescent="0.25">
      <c r="A34" s="9"/>
      <c r="B34" s="10"/>
      <c r="C34" s="3"/>
      <c r="D34" s="1"/>
      <c r="E34" s="4"/>
      <c r="F34" s="2"/>
      <c r="G34" s="4"/>
      <c r="H34" s="2"/>
      <c r="I34" s="4"/>
      <c r="J34" s="2"/>
      <c r="K34" s="15">
        <f t="shared" si="0"/>
        <v>0</v>
      </c>
      <c r="L34">
        <f t="shared" si="1"/>
        <v>0</v>
      </c>
    </row>
    <row r="35" spans="1:12" x14ac:dyDescent="0.25">
      <c r="A35" s="9" t="s">
        <v>27</v>
      </c>
      <c r="B35" s="10" t="s">
        <v>10</v>
      </c>
      <c r="C35" s="3">
        <v>19.144000499135089</v>
      </c>
      <c r="D35" s="1">
        <v>18.656007659539771</v>
      </c>
      <c r="E35" s="4">
        <v>21.110965888866932</v>
      </c>
      <c r="F35" s="2">
        <v>19.093531998449951</v>
      </c>
      <c r="G35" s="4">
        <v>19.328306657729932</v>
      </c>
      <c r="H35" s="2">
        <v>19.754527466943649</v>
      </c>
      <c r="I35" s="4">
        <v>18.947801964381018</v>
      </c>
      <c r="J35" s="2">
        <v>20.291940139198719</v>
      </c>
      <c r="K35" s="15">
        <f t="shared" si="0"/>
        <v>118.52707411557019</v>
      </c>
      <c r="L35">
        <f t="shared" si="1"/>
        <v>19754512.352595031</v>
      </c>
    </row>
    <row r="36" spans="1:12" x14ac:dyDescent="0.25">
      <c r="A36" s="9" t="s">
        <v>27</v>
      </c>
      <c r="B36" s="10" t="s">
        <v>11</v>
      </c>
      <c r="C36" s="3">
        <v>4.7277742806880276</v>
      </c>
      <c r="D36" s="1">
        <v>4.607260284864485</v>
      </c>
      <c r="E36" s="4">
        <v>5.2135331679695991</v>
      </c>
      <c r="F36" s="2">
        <v>4.7153106537917129</v>
      </c>
      <c r="G36" s="4">
        <v>4.7732902592535575</v>
      </c>
      <c r="H36" s="2">
        <v>4.878549125068238</v>
      </c>
      <c r="I36" s="4">
        <v>4.6793213783512941</v>
      </c>
      <c r="J36" s="2">
        <v>5.0112677702708508</v>
      </c>
      <c r="K36" s="15">
        <f t="shared" si="0"/>
        <v>29.271272354705253</v>
      </c>
      <c r="L36">
        <f t="shared" si="1"/>
        <v>4878545.3924508756</v>
      </c>
    </row>
    <row r="37" spans="1:12" ht="15.75" thickBot="1" x14ac:dyDescent="0.3">
      <c r="A37" s="11" t="s">
        <v>27</v>
      </c>
      <c r="B37" s="12" t="s">
        <v>12</v>
      </c>
      <c r="C37" s="3">
        <v>8.8505695636524759</v>
      </c>
      <c r="D37" s="1">
        <v>8.624962874308844</v>
      </c>
      <c r="E37" s="4">
        <v>9.7599282952250643</v>
      </c>
      <c r="F37" s="2">
        <v>8.827237189830857</v>
      </c>
      <c r="G37" s="4">
        <v>8.9357771710032452</v>
      </c>
      <c r="H37" s="2">
        <v>9.1328256887147159</v>
      </c>
      <c r="I37" s="4">
        <v>8.7598639256012198</v>
      </c>
      <c r="J37" s="2">
        <v>9.3812799363207358</v>
      </c>
      <c r="K37" s="15">
        <f t="shared" si="0"/>
        <v>54.796912206695836</v>
      </c>
      <c r="L37">
        <f t="shared" si="1"/>
        <v>9132818.7011159733</v>
      </c>
    </row>
    <row r="38" spans="1:12" x14ac:dyDescent="0.25">
      <c r="A38" s="13" t="s">
        <v>28</v>
      </c>
      <c r="B38" s="14" t="s">
        <v>7</v>
      </c>
      <c r="C38" s="3">
        <v>3.5591983950606119E-4</v>
      </c>
      <c r="D38" s="1">
        <v>3.4684721473483219E-4</v>
      </c>
      <c r="E38" s="4">
        <v>3.92489103378519E-4</v>
      </c>
      <c r="F38" s="2">
        <v>3.5498154342396602E-4</v>
      </c>
      <c r="G38" s="4">
        <v>3.5934640744780458E-4</v>
      </c>
      <c r="H38" s="2">
        <v>3.6727058411173348E-4</v>
      </c>
      <c r="I38" s="4">
        <v>3.5227217187232138E-4</v>
      </c>
      <c r="J38" s="2">
        <v>3.7726200842590381E-4</v>
      </c>
      <c r="K38" s="15">
        <f t="shared" si="0"/>
        <v>2.2036218186602483E-3</v>
      </c>
      <c r="L38">
        <f t="shared" si="1"/>
        <v>367.27030311004137</v>
      </c>
    </row>
    <row r="39" spans="1:12" x14ac:dyDescent="0.25">
      <c r="A39" s="9" t="s">
        <v>28</v>
      </c>
      <c r="B39" s="10" t="s">
        <v>8</v>
      </c>
      <c r="C39" s="3">
        <v>2.6349168663251522E-2</v>
      </c>
      <c r="D39" s="1">
        <v>2.5677511470308119E-2</v>
      </c>
      <c r="E39" s="4">
        <v>2.905643472350701E-2</v>
      </c>
      <c r="F39" s="2">
        <v>2.6279705489303411E-2</v>
      </c>
      <c r="G39" s="4">
        <v>2.6602841559818301E-2</v>
      </c>
      <c r="H39" s="2">
        <v>2.7189477774661023E-2</v>
      </c>
      <c r="I39" s="4">
        <v>2.6079127493750326E-2</v>
      </c>
      <c r="J39" s="2">
        <v>2.7929154789590963E-2</v>
      </c>
      <c r="K39" s="15">
        <f t="shared" si="0"/>
        <v>0.16313674183063104</v>
      </c>
      <c r="L39">
        <f t="shared" si="1"/>
        <v>27189.45697177184</v>
      </c>
    </row>
    <row r="40" spans="1:12" x14ac:dyDescent="0.25">
      <c r="A40" s="9"/>
      <c r="B40" s="10"/>
      <c r="C40" s="3"/>
      <c r="D40" s="1"/>
      <c r="E40" s="4"/>
      <c r="F40" s="2"/>
      <c r="G40" s="4"/>
      <c r="H40" s="2"/>
      <c r="I40" s="4"/>
      <c r="J40" s="2"/>
      <c r="K40" s="15">
        <f t="shared" si="0"/>
        <v>0</v>
      </c>
      <c r="L40">
        <f t="shared" si="1"/>
        <v>0</v>
      </c>
    </row>
    <row r="41" spans="1:12" x14ac:dyDescent="0.25">
      <c r="A41" s="9" t="s">
        <v>29</v>
      </c>
      <c r="B41" s="10" t="s">
        <v>10</v>
      </c>
      <c r="C41" s="3">
        <v>1.6753905616625442</v>
      </c>
      <c r="D41" s="1">
        <v>1.6326837827082792</v>
      </c>
      <c r="E41" s="4">
        <v>1.8475298827632987</v>
      </c>
      <c r="F41" s="2">
        <v>1.670973801972585</v>
      </c>
      <c r="G41" s="4">
        <v>1.6915201474604569</v>
      </c>
      <c r="H41" s="2">
        <v>1.7288209363406648</v>
      </c>
      <c r="I41" s="4">
        <v>1.6582202124790575</v>
      </c>
      <c r="J41" s="2">
        <v>1.7758527006187041</v>
      </c>
      <c r="K41" s="15">
        <f t="shared" si="0"/>
        <v>10.372917681634769</v>
      </c>
      <c r="L41">
        <f t="shared" si="1"/>
        <v>1728819.6136057947</v>
      </c>
    </row>
    <row r="42" spans="1:12" x14ac:dyDescent="0.25">
      <c r="A42" s="9" t="s">
        <v>29</v>
      </c>
      <c r="B42" s="10" t="s">
        <v>11</v>
      </c>
      <c r="C42" s="3">
        <v>0.50182969058461246</v>
      </c>
      <c r="D42" s="1">
        <v>0.48903773021495572</v>
      </c>
      <c r="E42" s="4">
        <v>0.55339057687712845</v>
      </c>
      <c r="F42" s="2">
        <v>0.50050673867159745</v>
      </c>
      <c r="G42" s="4">
        <v>0.50666098499168633</v>
      </c>
      <c r="H42" s="2">
        <v>0.51783368929756557</v>
      </c>
      <c r="I42" s="4">
        <v>0.4966866563482083</v>
      </c>
      <c r="J42" s="2">
        <v>0.53192111240676343</v>
      </c>
      <c r="K42" s="15">
        <f t="shared" si="0"/>
        <v>3.1069997585929494</v>
      </c>
      <c r="L42">
        <f t="shared" si="1"/>
        <v>517833.29309882486</v>
      </c>
    </row>
    <row r="43" spans="1:12" x14ac:dyDescent="0.25">
      <c r="A43" s="9" t="s">
        <v>29</v>
      </c>
      <c r="B43" s="10" t="s">
        <v>12</v>
      </c>
      <c r="C43" s="3">
        <v>0.69147847875019364</v>
      </c>
      <c r="D43" s="1">
        <v>0.67385224924922782</v>
      </c>
      <c r="E43" s="4">
        <v>0.76252497895831395</v>
      </c>
      <c r="F43" s="2">
        <v>0.6896555639377886</v>
      </c>
      <c r="G43" s="4">
        <v>0.69813559005643355</v>
      </c>
      <c r="H43" s="2">
        <v>0.71353062291699432</v>
      </c>
      <c r="I43" s="4">
        <v>0.6843918165684364</v>
      </c>
      <c r="J43" s="2">
        <v>0.73294188949572237</v>
      </c>
      <c r="K43" s="15">
        <f t="shared" si="0"/>
        <v>4.2811804619336895</v>
      </c>
      <c r="L43">
        <f t="shared" si="1"/>
        <v>713530.07698894816</v>
      </c>
    </row>
    <row r="44" spans="1:12" x14ac:dyDescent="0.25">
      <c r="A44" s="9"/>
      <c r="B44" s="10"/>
      <c r="C44" s="3"/>
      <c r="D44" s="1"/>
      <c r="E44" s="4"/>
      <c r="F44" s="2"/>
      <c r="G44" s="4"/>
      <c r="H44" s="2"/>
      <c r="I44" s="4"/>
      <c r="J44" s="2"/>
      <c r="K44" s="15">
        <f t="shared" si="0"/>
        <v>0</v>
      </c>
      <c r="L44">
        <f t="shared" si="1"/>
        <v>0</v>
      </c>
    </row>
    <row r="45" spans="1:12" x14ac:dyDescent="0.25">
      <c r="A45" s="9" t="s">
        <v>30</v>
      </c>
      <c r="B45" s="10" t="s">
        <v>10</v>
      </c>
      <c r="C45" s="3">
        <v>3.3836589550372818</v>
      </c>
      <c r="D45" s="1">
        <v>3.2974073201313288</v>
      </c>
      <c r="E45" s="4">
        <v>3.7313156559193796</v>
      </c>
      <c r="F45" s="2">
        <v>3.3747387612513333</v>
      </c>
      <c r="G45" s="4">
        <v>3.4162346533102808</v>
      </c>
      <c r="H45" s="2">
        <v>3.4915682210243215</v>
      </c>
      <c r="I45" s="4">
        <v>3.3489813060727509</v>
      </c>
      <c r="J45" s="2">
        <v>3.5865547000054798</v>
      </c>
      <c r="K45" s="15">
        <f t="shared" si="0"/>
        <v>20.949393297583544</v>
      </c>
      <c r="L45">
        <f t="shared" si="1"/>
        <v>3491565.5495972573</v>
      </c>
    </row>
    <row r="46" spans="1:12" x14ac:dyDescent="0.25">
      <c r="A46" s="9" t="s">
        <v>30</v>
      </c>
      <c r="B46" s="10" t="s">
        <v>11</v>
      </c>
      <c r="C46" s="3">
        <v>1.2788589054911694</v>
      </c>
      <c r="D46" s="1">
        <v>1.2462599725377048</v>
      </c>
      <c r="E46" s="4">
        <v>1.4102562696714056</v>
      </c>
      <c r="F46" s="2">
        <v>1.2754875050594314</v>
      </c>
      <c r="G46" s="4">
        <v>1.2911709388233108</v>
      </c>
      <c r="H46" s="2">
        <v>1.3196433721369873</v>
      </c>
      <c r="I46" s="4">
        <v>1.2657524367869974</v>
      </c>
      <c r="J46" s="2">
        <v>1.3555436523249373</v>
      </c>
      <c r="K46" s="15">
        <f t="shared" si="0"/>
        <v>7.91785417480307</v>
      </c>
      <c r="L46">
        <f t="shared" si="1"/>
        <v>1319642.3624671784</v>
      </c>
    </row>
    <row r="47" spans="1:12" ht="15.75" thickBot="1" x14ac:dyDescent="0.3">
      <c r="A47" s="11" t="s">
        <v>30</v>
      </c>
      <c r="B47" s="12" t="s">
        <v>12</v>
      </c>
      <c r="C47" s="3">
        <v>1.327418006089615</v>
      </c>
      <c r="D47" s="1">
        <v>1.2935812705467542</v>
      </c>
      <c r="E47" s="4">
        <v>1.4638046132568623</v>
      </c>
      <c r="F47" s="2">
        <v>1.3239185914007767</v>
      </c>
      <c r="G47" s="4">
        <v>1.3401975352984163</v>
      </c>
      <c r="H47" s="2">
        <v>1.3697510853385937</v>
      </c>
      <c r="I47" s="4">
        <v>1.3138138762833751</v>
      </c>
      <c r="J47" s="2">
        <v>1.4070145224077866</v>
      </c>
      <c r="K47" s="15">
        <f t="shared" si="0"/>
        <v>8.21850022398581</v>
      </c>
      <c r="L47">
        <f t="shared" si="1"/>
        <v>1369750.0373309683</v>
      </c>
    </row>
    <row r="48" spans="1:12" x14ac:dyDescent="0.25">
      <c r="A48" s="13" t="s">
        <v>31</v>
      </c>
      <c r="B48" s="14" t="s">
        <v>7</v>
      </c>
      <c r="C48" s="3">
        <v>8.6403627162849155</v>
      </c>
      <c r="D48" s="1">
        <v>8.4201143341746096</v>
      </c>
      <c r="E48" s="4">
        <v>9.5281235799784625</v>
      </c>
      <c r="F48" s="2">
        <v>8.6175845016851831</v>
      </c>
      <c r="G48" s="4">
        <v>8.7235465869276556</v>
      </c>
      <c r="H48" s="2">
        <v>8.9159150727622301</v>
      </c>
      <c r="I48" s="4">
        <v>8.5518113967863911</v>
      </c>
      <c r="J48" s="2">
        <v>9.1584683686013904</v>
      </c>
      <c r="K48" s="15">
        <f t="shared" si="0"/>
        <v>53.495449506741316</v>
      </c>
      <c r="L48">
        <f t="shared" si="1"/>
        <v>8915908.2511235531</v>
      </c>
    </row>
    <row r="49" spans="1:12" x14ac:dyDescent="0.25">
      <c r="A49" s="9" t="s">
        <v>31</v>
      </c>
      <c r="B49" s="10" t="s">
        <v>8</v>
      </c>
      <c r="C49" s="3">
        <v>41.162423954463662</v>
      </c>
      <c r="D49" s="1">
        <v>40.113167392279983</v>
      </c>
      <c r="E49" s="4">
        <v>45.391689581549123</v>
      </c>
      <c r="F49" s="2">
        <v>41.053909236150652</v>
      </c>
      <c r="G49" s="4">
        <v>41.558709372333475</v>
      </c>
      <c r="H49" s="2">
        <v>42.475146960593158</v>
      </c>
      <c r="I49" s="4">
        <v>40.740568174259487</v>
      </c>
      <c r="J49" s="2">
        <v>43.63066345020377</v>
      </c>
      <c r="K49" s="15">
        <f t="shared" si="0"/>
        <v>254.85068677508966</v>
      </c>
      <c r="L49">
        <f t="shared" si="1"/>
        <v>42475114.462514944</v>
      </c>
    </row>
    <row r="50" spans="1:12" x14ac:dyDescent="0.25">
      <c r="A50" s="9"/>
      <c r="B50" s="10"/>
      <c r="C50" s="3"/>
      <c r="D50" s="1"/>
      <c r="E50" s="4"/>
      <c r="F50" s="2"/>
      <c r="G50" s="4"/>
      <c r="H50" s="2"/>
      <c r="I50" s="4"/>
      <c r="J50" s="2"/>
      <c r="K50" s="15">
        <f t="shared" si="0"/>
        <v>0</v>
      </c>
      <c r="L50">
        <f t="shared" si="1"/>
        <v>0</v>
      </c>
    </row>
    <row r="51" spans="1:12" x14ac:dyDescent="0.25">
      <c r="A51" s="9" t="s">
        <v>32</v>
      </c>
      <c r="B51" s="10" t="s">
        <v>10</v>
      </c>
      <c r="C51" s="3">
        <v>23.964760067384248</v>
      </c>
      <c r="D51" s="1">
        <v>23.353882977403408</v>
      </c>
      <c r="E51" s="4">
        <v>26.427038190909276</v>
      </c>
      <c r="F51" s="2">
        <v>23.901582806710092</v>
      </c>
      <c r="G51" s="4">
        <v>24.195477407256142</v>
      </c>
      <c r="H51" s="2">
        <v>24.729027300811282</v>
      </c>
      <c r="I51" s="4">
        <v>23.719155664523615</v>
      </c>
      <c r="J51" s="2">
        <v>25.401768912385435</v>
      </c>
      <c r="K51" s="15">
        <f t="shared" si="0"/>
        <v>148.37405028259582</v>
      </c>
      <c r="L51">
        <f t="shared" si="1"/>
        <v>24729008.380432636</v>
      </c>
    </row>
    <row r="52" spans="1:12" x14ac:dyDescent="0.25">
      <c r="A52" s="9" t="s">
        <v>32</v>
      </c>
      <c r="B52" s="10" t="s">
        <v>11</v>
      </c>
      <c r="C52" s="3">
        <v>4.6806262132630208</v>
      </c>
      <c r="D52" s="1">
        <v>4.5613140518891377</v>
      </c>
      <c r="E52" s="4">
        <v>5.1615408352708885</v>
      </c>
      <c r="F52" s="2">
        <v>4.6682868807780675</v>
      </c>
      <c r="G52" s="4">
        <v>4.7256882804743023</v>
      </c>
      <c r="H52" s="2">
        <v>4.8298974447152894</v>
      </c>
      <c r="I52" s="4">
        <v>4.6326565109630655</v>
      </c>
      <c r="J52" s="2">
        <v>4.9612925437287085</v>
      </c>
      <c r="K52" s="15">
        <f t="shared" si="0"/>
        <v>28.979362495930324</v>
      </c>
      <c r="L52">
        <f t="shared" si="1"/>
        <v>4829893.7493217206</v>
      </c>
    </row>
    <row r="53" spans="1:12" x14ac:dyDescent="0.25">
      <c r="A53" s="9" t="s">
        <v>32</v>
      </c>
      <c r="B53" s="10" t="s">
        <v>12</v>
      </c>
      <c r="C53" s="3">
        <v>5.5909982035726831</v>
      </c>
      <c r="D53" s="1">
        <v>5.4484800768281172</v>
      </c>
      <c r="E53" s="4">
        <v>6.1654497118129399</v>
      </c>
      <c r="F53" s="2">
        <v>5.5762588967762605</v>
      </c>
      <c r="G53" s="4">
        <v>5.6448247484297891</v>
      </c>
      <c r="H53" s="2">
        <v>5.7693023767471745</v>
      </c>
      <c r="I53" s="4">
        <v>5.5336984946950549</v>
      </c>
      <c r="J53" s="2">
        <v>5.9262535471825828</v>
      </c>
      <c r="K53" s="15">
        <f t="shared" si="0"/>
        <v>34.615787775643803</v>
      </c>
      <c r="L53">
        <f t="shared" si="1"/>
        <v>5769297.9626073008</v>
      </c>
    </row>
    <row r="54" spans="1:12" x14ac:dyDescent="0.25">
      <c r="A54" s="9"/>
      <c r="B54" s="10"/>
      <c r="C54" s="3"/>
      <c r="D54" s="1"/>
      <c r="E54" s="4"/>
      <c r="F54" s="2"/>
      <c r="G54" s="4"/>
      <c r="H54" s="2"/>
      <c r="I54" s="4"/>
      <c r="J54" s="2"/>
      <c r="K54" s="15">
        <f t="shared" si="0"/>
        <v>0</v>
      </c>
      <c r="L54">
        <f t="shared" si="1"/>
        <v>0</v>
      </c>
    </row>
    <row r="55" spans="1:12" x14ac:dyDescent="0.25">
      <c r="A55" s="9" t="s">
        <v>33</v>
      </c>
      <c r="B55" s="10" t="s">
        <v>10</v>
      </c>
      <c r="C55" s="3">
        <v>13.652214985953014</v>
      </c>
      <c r="D55" s="1">
        <v>13.304211278051836</v>
      </c>
      <c r="E55" s="4">
        <v>15.054922553358331</v>
      </c>
      <c r="F55" s="2">
        <v>13.616224241938806</v>
      </c>
      <c r="G55" s="4">
        <v>13.783649755842704</v>
      </c>
      <c r="H55" s="2">
        <v>14.087601801766199</v>
      </c>
      <c r="I55" s="4">
        <v>13.51229937236365</v>
      </c>
      <c r="J55" s="2">
        <v>14.470848414099562</v>
      </c>
      <c r="K55" s="15">
        <f t="shared" si="0"/>
        <v>84.525546139369254</v>
      </c>
      <c r="L55">
        <f t="shared" si="1"/>
        <v>14087591.023228208</v>
      </c>
    </row>
    <row r="56" spans="1:12" x14ac:dyDescent="0.25">
      <c r="A56" s="9" t="s">
        <v>33</v>
      </c>
      <c r="B56" s="10" t="s">
        <v>11</v>
      </c>
      <c r="C56" s="3">
        <v>3.1537199848343498</v>
      </c>
      <c r="D56" s="1">
        <v>3.0733296416165174</v>
      </c>
      <c r="E56" s="4">
        <v>3.4777514253556272</v>
      </c>
      <c r="F56" s="2">
        <v>3.1454059692124563</v>
      </c>
      <c r="G56" s="4">
        <v>3.184081978176069</v>
      </c>
      <c r="H56" s="2">
        <v>3.2542961992857213</v>
      </c>
      <c r="I56" s="4">
        <v>3.1213988803673347</v>
      </c>
      <c r="J56" s="2">
        <v>3.3428278039871846</v>
      </c>
      <c r="K56" s="15">
        <f t="shared" si="0"/>
        <v>19.525762256384393</v>
      </c>
      <c r="L56">
        <f t="shared" si="1"/>
        <v>3254293.7093973984</v>
      </c>
    </row>
    <row r="57" spans="1:12" ht="15.75" thickBot="1" x14ac:dyDescent="0.3">
      <c r="A57" s="11" t="s">
        <v>33</v>
      </c>
      <c r="B57" s="12" t="s">
        <v>12</v>
      </c>
      <c r="C57" s="3">
        <v>4.1137472189197126</v>
      </c>
      <c r="D57" s="1">
        <v>4.0088851663498399</v>
      </c>
      <c r="E57" s="4">
        <v>4.5364174127533516</v>
      </c>
      <c r="F57" s="2">
        <v>4.1029023250143917</v>
      </c>
      <c r="G57" s="4">
        <v>4.1533517387474035</v>
      </c>
      <c r="H57" s="2">
        <v>4.2449399451219199</v>
      </c>
      <c r="I57" s="4">
        <v>4.0715872128782822</v>
      </c>
      <c r="J57" s="2">
        <v>4.360421549189021</v>
      </c>
      <c r="K57" s="15">
        <f t="shared" si="0"/>
        <v>25.469620183704368</v>
      </c>
      <c r="L57">
        <f t="shared" si="1"/>
        <v>4244936.6972840615</v>
      </c>
    </row>
    <row r="58" spans="1:12" x14ac:dyDescent="0.25">
      <c r="A58" s="16"/>
      <c r="B58" s="17"/>
      <c r="C58" s="3"/>
      <c r="D58" s="1"/>
      <c r="E58" s="4"/>
      <c r="F58" s="2"/>
      <c r="G58" s="4"/>
      <c r="H58" s="2"/>
      <c r="I58" s="4"/>
      <c r="J58" s="2"/>
      <c r="K58" s="15">
        <f t="shared" si="0"/>
        <v>0</v>
      </c>
      <c r="L58">
        <f t="shared" si="1"/>
        <v>0</v>
      </c>
    </row>
    <row r="59" spans="1:12" x14ac:dyDescent="0.25">
      <c r="A59" s="13" t="s">
        <v>34</v>
      </c>
      <c r="B59" s="14" t="s">
        <v>7</v>
      </c>
      <c r="C59" s="3">
        <v>7.0122390961824835E-2</v>
      </c>
      <c r="D59" s="1">
        <v>6.8334926283989073E-2</v>
      </c>
      <c r="E59" s="4">
        <v>7.7327171178654952E-2</v>
      </c>
      <c r="F59" s="2">
        <v>6.9937530334786072E-2</v>
      </c>
      <c r="G59" s="4">
        <v>7.0797484368254893E-2</v>
      </c>
      <c r="H59" s="2">
        <v>7.2358684819597327E-2</v>
      </c>
      <c r="I59" s="4">
        <v>6.9403737075413585E-2</v>
      </c>
      <c r="J59" s="2">
        <v>7.4327168967589882E-2</v>
      </c>
      <c r="K59" s="15">
        <f t="shared" si="0"/>
        <v>0.43415177674429672</v>
      </c>
      <c r="L59">
        <f t="shared" si="1"/>
        <v>72358.629457382791</v>
      </c>
    </row>
    <row r="60" spans="1:12" x14ac:dyDescent="0.25">
      <c r="A60" s="9" t="s">
        <v>34</v>
      </c>
      <c r="B60" s="10" t="s">
        <v>8</v>
      </c>
      <c r="C60" s="3">
        <v>0.31851776500175705</v>
      </c>
      <c r="D60" s="1">
        <v>0.31039854307571368</v>
      </c>
      <c r="E60" s="4">
        <v>0.35124412330923316</v>
      </c>
      <c r="F60" s="2">
        <v>0.31767807039132562</v>
      </c>
      <c r="G60" s="4">
        <v>0.32158424975839611</v>
      </c>
      <c r="H60" s="2">
        <v>0.32867570901499854</v>
      </c>
      <c r="I60" s="4">
        <v>0.31525341496220755</v>
      </c>
      <c r="J60" s="2">
        <v>0.33761717781918293</v>
      </c>
      <c r="K60" s="15">
        <f t="shared" si="0"/>
        <v>1.9720527452553438</v>
      </c>
      <c r="L60">
        <f t="shared" si="1"/>
        <v>328675.45754255733</v>
      </c>
    </row>
    <row r="61" spans="1:12" x14ac:dyDescent="0.25">
      <c r="A61" s="9"/>
      <c r="B61" s="10"/>
      <c r="C61" s="3"/>
      <c r="D61" s="1"/>
      <c r="E61" s="4"/>
      <c r="F61" s="2"/>
      <c r="G61" s="4"/>
      <c r="H61" s="2"/>
      <c r="I61" s="4"/>
      <c r="J61" s="2"/>
      <c r="K61" s="15">
        <f t="shared" si="0"/>
        <v>0</v>
      </c>
      <c r="L61">
        <f t="shared" si="1"/>
        <v>0</v>
      </c>
    </row>
    <row r="62" spans="1:12" x14ac:dyDescent="0.25">
      <c r="A62" s="9" t="s">
        <v>35</v>
      </c>
      <c r="B62" s="10" t="s">
        <v>10</v>
      </c>
      <c r="C62" s="3">
        <v>3.6825065635081371</v>
      </c>
      <c r="D62" s="1">
        <v>3.5886371115701303</v>
      </c>
      <c r="E62" s="4">
        <v>4.060868596992627</v>
      </c>
      <c r="F62" s="2">
        <v>3.6727985306948367</v>
      </c>
      <c r="G62" s="4">
        <v>3.717959374886362</v>
      </c>
      <c r="H62" s="2">
        <v>3.7999464667433731</v>
      </c>
      <c r="I62" s="4">
        <v>3.6447661553831372</v>
      </c>
      <c r="J62" s="2">
        <v>3.903322231541392</v>
      </c>
      <c r="K62" s="15">
        <f t="shared" si="0"/>
        <v>22.799661356241728</v>
      </c>
      <c r="L62">
        <f t="shared" si="1"/>
        <v>3799943.5593736214</v>
      </c>
    </row>
    <row r="63" spans="1:12" x14ac:dyDescent="0.25">
      <c r="A63" s="9" t="s">
        <v>35</v>
      </c>
      <c r="B63" s="10" t="s">
        <v>11</v>
      </c>
      <c r="C63" s="3">
        <v>0.84261260919425451</v>
      </c>
      <c r="D63" s="1">
        <v>0.82113387386628045</v>
      </c>
      <c r="E63" s="4">
        <v>0.9291875045151996</v>
      </c>
      <c r="F63" s="2">
        <v>0.84039126600914815</v>
      </c>
      <c r="G63" s="4">
        <v>0.85072474297690814</v>
      </c>
      <c r="H63" s="2">
        <v>0.86948461650285591</v>
      </c>
      <c r="I63" s="4">
        <v>0.83397703904282827</v>
      </c>
      <c r="J63" s="2">
        <v>0.89313853847195324</v>
      </c>
      <c r="K63" s="15">
        <f t="shared" si="0"/>
        <v>5.2169037075188935</v>
      </c>
      <c r="L63">
        <f t="shared" si="1"/>
        <v>869483.95125314884</v>
      </c>
    </row>
    <row r="64" spans="1:12" x14ac:dyDescent="0.25">
      <c r="A64" s="9" t="s">
        <v>35</v>
      </c>
      <c r="B64" s="10" t="s">
        <v>12</v>
      </c>
      <c r="C64" s="3">
        <v>1.2075234644012529</v>
      </c>
      <c r="D64" s="1">
        <v>1.1767429175506734</v>
      </c>
      <c r="E64" s="4">
        <v>1.3315914125750772</v>
      </c>
      <c r="F64" s="2">
        <v>1.2043401225081514</v>
      </c>
      <c r="G64" s="4">
        <v>1.219148725858334</v>
      </c>
      <c r="H64" s="2">
        <v>1.2460329514497877</v>
      </c>
      <c r="I64" s="4">
        <v>1.1951480816066593</v>
      </c>
      <c r="J64" s="2">
        <v>1.2799306946014291</v>
      </c>
      <c r="K64" s="15">
        <f t="shared" si="0"/>
        <v>7.4761919885994388</v>
      </c>
      <c r="L64">
        <f t="shared" si="1"/>
        <v>1246031.9980999066</v>
      </c>
    </row>
    <row r="65" spans="1:12" x14ac:dyDescent="0.25">
      <c r="A65" s="9"/>
      <c r="B65" s="10"/>
      <c r="C65" s="3"/>
      <c r="D65" s="1"/>
      <c r="E65" s="4"/>
      <c r="F65" s="2"/>
      <c r="G65" s="4"/>
      <c r="H65" s="2"/>
      <c r="I65" s="4"/>
      <c r="J65" s="2"/>
      <c r="K65" s="15">
        <f t="shared" si="0"/>
        <v>0</v>
      </c>
      <c r="L65">
        <f t="shared" si="1"/>
        <v>0</v>
      </c>
    </row>
    <row r="66" spans="1:12" x14ac:dyDescent="0.25">
      <c r="A66" s="9" t="s">
        <v>36</v>
      </c>
      <c r="B66" s="10" t="s">
        <v>10</v>
      </c>
      <c r="C66" s="3">
        <v>0.22696191783829933</v>
      </c>
      <c r="D66" s="1">
        <v>0.22117651312255485</v>
      </c>
      <c r="E66" s="4">
        <v>0.25028129861220111</v>
      </c>
      <c r="F66" s="2">
        <v>0.22636358794865896</v>
      </c>
      <c r="G66" s="4">
        <v>0.22914696161877696</v>
      </c>
      <c r="H66" s="2">
        <v>0.23420002731871292</v>
      </c>
      <c r="I66" s="4">
        <v>0.22463588385564978</v>
      </c>
      <c r="J66" s="2">
        <v>0.24057132942827603</v>
      </c>
      <c r="K66" s="15">
        <f t="shared" si="0"/>
        <v>1.4051990887822758</v>
      </c>
      <c r="L66">
        <f t="shared" si="1"/>
        <v>234199.84813037931</v>
      </c>
    </row>
    <row r="67" spans="1:12" x14ac:dyDescent="0.25">
      <c r="A67" s="9" t="s">
        <v>36</v>
      </c>
      <c r="B67" s="10" t="s">
        <v>11</v>
      </c>
      <c r="C67" s="3">
        <v>6.3656818322649203E-2</v>
      </c>
      <c r="D67" s="1">
        <v>6.2034165234321266E-2</v>
      </c>
      <c r="E67" s="4">
        <v>7.0197288192922952E-2</v>
      </c>
      <c r="F67" s="2">
        <v>6.3489002605172831E-2</v>
      </c>
      <c r="G67" s="4">
        <v>6.4269665342473886E-2</v>
      </c>
      <c r="H67" s="2">
        <v>6.5686916695903166E-2</v>
      </c>
      <c r="I67" s="4">
        <v>6.3004427278124608E-2</v>
      </c>
      <c r="J67" s="2">
        <v>6.7473898515276604E-2</v>
      </c>
      <c r="K67" s="15">
        <f t="shared" ref="K67:K74" si="2">SUM(E67:J67)</f>
        <v>0.39412119862987405</v>
      </c>
      <c r="L67">
        <f t="shared" ref="L67:L74" si="3">K67*1000000/6</f>
        <v>65686.86643831234</v>
      </c>
    </row>
    <row r="68" spans="1:12" ht="15.75" thickBot="1" x14ac:dyDescent="0.3">
      <c r="A68" s="11" t="s">
        <v>36</v>
      </c>
      <c r="B68" s="12" t="s">
        <v>12</v>
      </c>
      <c r="C68" s="3">
        <v>9.3138868447261616E-2</v>
      </c>
      <c r="D68" s="1">
        <v>9.0764699010088462E-2</v>
      </c>
      <c r="E68" s="4">
        <v>0.10270849474782652</v>
      </c>
      <c r="F68" s="2">
        <v>9.2893330475913569E-2</v>
      </c>
      <c r="G68" s="4">
        <v>9.4035549737055815E-2</v>
      </c>
      <c r="H68" s="2">
        <v>9.6109187578876557E-2</v>
      </c>
      <c r="I68" s="4">
        <v>9.2184328693732526E-2</v>
      </c>
      <c r="J68" s="2">
        <v>9.8723793036357491E-2</v>
      </c>
      <c r="K68" s="15">
        <f t="shared" si="2"/>
        <v>0.57665468426976241</v>
      </c>
      <c r="L68">
        <f t="shared" si="3"/>
        <v>96109.114044960399</v>
      </c>
    </row>
    <row r="69" spans="1:12" x14ac:dyDescent="0.25">
      <c r="A69" s="13" t="s">
        <v>37</v>
      </c>
      <c r="B69" s="14" t="s">
        <v>10</v>
      </c>
      <c r="C69" s="3"/>
      <c r="D69" s="1"/>
      <c r="E69" s="4"/>
      <c r="F69" s="2"/>
      <c r="G69" s="4"/>
      <c r="H69" s="2"/>
      <c r="I69" s="4"/>
      <c r="J69" s="2"/>
      <c r="K69" s="15">
        <f t="shared" si="2"/>
        <v>0</v>
      </c>
      <c r="L69">
        <f t="shared" si="3"/>
        <v>0</v>
      </c>
    </row>
    <row r="70" spans="1:12" x14ac:dyDescent="0.25">
      <c r="A70" s="9" t="s">
        <v>37</v>
      </c>
      <c r="B70" s="10" t="s">
        <v>11</v>
      </c>
      <c r="C70" s="3"/>
      <c r="D70" s="1"/>
      <c r="E70" s="4"/>
      <c r="F70" s="2"/>
      <c r="G70" s="4"/>
      <c r="H70" s="2"/>
      <c r="I70" s="4"/>
      <c r="J70" s="2"/>
      <c r="K70" s="15">
        <f t="shared" si="2"/>
        <v>0</v>
      </c>
      <c r="L70">
        <f t="shared" si="3"/>
        <v>0</v>
      </c>
    </row>
    <row r="71" spans="1:12" x14ac:dyDescent="0.25">
      <c r="A71" s="9" t="s">
        <v>37</v>
      </c>
      <c r="B71" s="10" t="s">
        <v>12</v>
      </c>
      <c r="C71" s="3"/>
      <c r="D71" s="1"/>
      <c r="E71" s="3"/>
      <c r="F71" s="1"/>
      <c r="G71" s="4"/>
      <c r="H71" s="2"/>
      <c r="I71" s="4"/>
      <c r="J71" s="2"/>
      <c r="K71" s="15">
        <f t="shared" si="2"/>
        <v>0</v>
      </c>
      <c r="L71">
        <f t="shared" si="3"/>
        <v>0</v>
      </c>
    </row>
    <row r="72" spans="1:12" x14ac:dyDescent="0.25">
      <c r="A72" s="9" t="s">
        <v>38</v>
      </c>
      <c r="B72" s="10" t="s">
        <v>39</v>
      </c>
      <c r="C72" s="3"/>
      <c r="D72" s="1"/>
      <c r="E72" s="3"/>
      <c r="F72" s="1"/>
      <c r="G72" s="4"/>
      <c r="H72" s="2"/>
      <c r="I72" s="4"/>
      <c r="J72" s="2"/>
      <c r="K72" s="15">
        <f t="shared" si="2"/>
        <v>0</v>
      </c>
      <c r="L72">
        <f t="shared" si="3"/>
        <v>0</v>
      </c>
    </row>
    <row r="73" spans="1:12" x14ac:dyDescent="0.25">
      <c r="A73" s="9" t="s">
        <v>40</v>
      </c>
      <c r="B73" s="10" t="s">
        <v>39</v>
      </c>
      <c r="C73" s="3"/>
      <c r="D73" s="1"/>
      <c r="E73" s="3"/>
      <c r="F73" s="1"/>
      <c r="G73" s="4"/>
      <c r="H73" s="2"/>
      <c r="I73" s="4"/>
      <c r="J73" s="2"/>
      <c r="K73" s="15">
        <f t="shared" si="2"/>
        <v>0</v>
      </c>
      <c r="L73">
        <f t="shared" si="3"/>
        <v>0</v>
      </c>
    </row>
    <row r="74" spans="1:12" x14ac:dyDescent="0.25">
      <c r="C74" s="4">
        <v>315.53490269889897</v>
      </c>
      <c r="D74" s="2">
        <v>307.49171584427995</v>
      </c>
      <c r="E74" s="4">
        <v>347.95478447278344</v>
      </c>
      <c r="F74" s="2">
        <v>314.70307167937102</v>
      </c>
      <c r="G74" s="4">
        <v>318.5726703703773</v>
      </c>
      <c r="H74" s="2">
        <v>325.597719370432</v>
      </c>
      <c r="I74" s="4">
        <v>312.3011227177459</v>
      </c>
      <c r="J74" s="2">
        <v>334.45545290720349</v>
      </c>
      <c r="K74" s="15">
        <f t="shared" si="2"/>
        <v>1953.584821517913</v>
      </c>
      <c r="L74">
        <f t="shared" si="3"/>
        <v>325597470.25298554</v>
      </c>
    </row>
    <row r="75" spans="1:12" x14ac:dyDescent="0.25">
      <c r="E75" s="15">
        <f>SUM(E2:E73)*1000000</f>
        <v>347954784.47278339</v>
      </c>
      <c r="F75" s="15">
        <f t="shared" ref="F75:J75" si="4">SUM(F2:F73)*1000000</f>
        <v>314703071.67937088</v>
      </c>
      <c r="G75" s="15">
        <f t="shared" si="4"/>
        <v>318572670.37037736</v>
      </c>
      <c r="H75" s="15">
        <f t="shared" si="4"/>
        <v>325597719.37043214</v>
      </c>
      <c r="I75" s="15">
        <f t="shared" si="4"/>
        <v>312301122.71774596</v>
      </c>
      <c r="J75" s="15">
        <f t="shared" si="4"/>
        <v>334455452.9072035</v>
      </c>
    </row>
    <row r="76" spans="1:12" x14ac:dyDescent="0.25">
      <c r="C76" s="4">
        <v>315.53490269889926</v>
      </c>
    </row>
    <row r="77" spans="1:12" x14ac:dyDescent="0.25">
      <c r="C77" s="2">
        <v>307.49171584427995</v>
      </c>
    </row>
    <row r="78" spans="1:12" x14ac:dyDescent="0.25">
      <c r="C78" s="4">
        <v>347.95478447278344</v>
      </c>
    </row>
    <row r="79" spans="1:12" x14ac:dyDescent="0.25">
      <c r="C79" s="2">
        <v>314.70307167937102</v>
      </c>
    </row>
    <row r="80" spans="1:12" x14ac:dyDescent="0.25">
      <c r="C80" s="4">
        <v>318.5726703703773</v>
      </c>
    </row>
    <row r="81" spans="3:3" x14ac:dyDescent="0.25">
      <c r="C81" s="2">
        <v>325.597719370432</v>
      </c>
    </row>
    <row r="82" spans="3:3" x14ac:dyDescent="0.25">
      <c r="C82" s="4">
        <v>312.3011227177459</v>
      </c>
    </row>
    <row r="83" spans="3:3" x14ac:dyDescent="0.25">
      <c r="C83" s="2">
        <v>334.45545290720349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C6C0-EFCC-4478-8941-70891C3F6212}">
  <dimension ref="A1:I63"/>
  <sheetViews>
    <sheetView workbookViewId="0">
      <pane xSplit="2" ySplit="2" topLeftCell="C40" activePane="bottomRight" state="frozen"/>
      <selection pane="topRight" activeCell="C1" sqref="C1"/>
      <selection pane="bottomLeft" activeCell="A3" sqref="A3"/>
      <selection pane="bottomRight" activeCell="I45" sqref="I45:I46"/>
    </sheetView>
  </sheetViews>
  <sheetFormatPr defaultRowHeight="15" x14ac:dyDescent="0.25"/>
  <cols>
    <col min="1" max="1" width="15.7109375" bestFit="1" customWidth="1"/>
    <col min="2" max="2" width="13.42578125" bestFit="1" customWidth="1"/>
    <col min="7" max="7" width="10.5703125" bestFit="1" customWidth="1"/>
    <col min="9" max="9" width="8.85546875" customWidth="1"/>
  </cols>
  <sheetData>
    <row r="1" spans="1:9" x14ac:dyDescent="0.25">
      <c r="A1" s="18"/>
      <c r="B1" s="19"/>
    </row>
    <row r="2" spans="1:9" x14ac:dyDescent="0.25">
      <c r="A2" s="20" t="s">
        <v>42</v>
      </c>
      <c r="B2" s="20" t="s">
        <v>43</v>
      </c>
      <c r="C2" s="21">
        <v>45108</v>
      </c>
      <c r="D2" s="21">
        <v>45139</v>
      </c>
      <c r="E2" s="21">
        <v>45170</v>
      </c>
      <c r="F2" s="21">
        <v>45200</v>
      </c>
      <c r="G2" s="21">
        <v>45231</v>
      </c>
      <c r="H2" s="21">
        <v>45261</v>
      </c>
    </row>
    <row r="3" spans="1:9" x14ac:dyDescent="0.25">
      <c r="A3" s="6" t="s">
        <v>2</v>
      </c>
      <c r="B3" s="6" t="s">
        <v>44</v>
      </c>
      <c r="C3" s="22">
        <v>111807.65894312139</v>
      </c>
      <c r="D3" s="22">
        <v>111892.95556031568</v>
      </c>
      <c r="E3" s="22">
        <v>111994.4426414123</v>
      </c>
      <c r="F3" s="22">
        <v>112084.37207535078</v>
      </c>
      <c r="G3" s="22">
        <v>112175.68336983558</v>
      </c>
      <c r="H3" s="22">
        <v>112264.83810288491</v>
      </c>
      <c r="I3" s="43">
        <f>ROUND(SUM(C3:H3)/6,0)</f>
        <v>112037</v>
      </c>
    </row>
    <row r="4" spans="1:9" x14ac:dyDescent="0.25">
      <c r="A4" s="6" t="s">
        <v>2</v>
      </c>
      <c r="B4" s="23" t="s">
        <v>3</v>
      </c>
      <c r="C4" s="22">
        <v>310495.23018658103</v>
      </c>
      <c r="D4" s="22">
        <v>310732.10298259719</v>
      </c>
      <c r="E4" s="22">
        <v>311013.93747322087</v>
      </c>
      <c r="F4" s="22">
        <v>311263.67582348437</v>
      </c>
      <c r="G4" s="22">
        <v>311517.25166674674</v>
      </c>
      <c r="H4" s="22">
        <v>311764.83863549324</v>
      </c>
      <c r="I4" s="43">
        <f t="shared" ref="I4:I63" si="0">ROUND(SUM(C4:H4)/6,0)</f>
        <v>311131</v>
      </c>
    </row>
    <row r="5" spans="1:9" x14ac:dyDescent="0.25">
      <c r="A5" s="6" t="s">
        <v>2</v>
      </c>
      <c r="B5" s="23" t="s">
        <v>4</v>
      </c>
      <c r="C5" s="22">
        <v>466523.77606610127</v>
      </c>
      <c r="D5" s="22">
        <v>466879.6810221239</v>
      </c>
      <c r="E5" s="22">
        <v>467303.14160382882</v>
      </c>
      <c r="F5" s="22">
        <v>467678.37724955333</v>
      </c>
      <c r="G5" s="22">
        <v>468059.37878650712</v>
      </c>
      <c r="H5" s="22">
        <v>468431.3819489872</v>
      </c>
      <c r="I5" s="43">
        <f t="shared" si="0"/>
        <v>467479</v>
      </c>
    </row>
    <row r="6" spans="1:9" x14ac:dyDescent="0.25">
      <c r="A6" s="6" t="s">
        <v>2</v>
      </c>
      <c r="B6" s="23" t="s">
        <v>5</v>
      </c>
      <c r="C6" s="22">
        <v>387747.60307424719</v>
      </c>
      <c r="D6" s="22">
        <v>388043.41070656915</v>
      </c>
      <c r="E6" s="22">
        <v>388395.36667103699</v>
      </c>
      <c r="F6" s="22">
        <v>388707.24085555243</v>
      </c>
      <c r="G6" s="22">
        <v>389023.90731565695</v>
      </c>
      <c r="H6" s="22">
        <v>389333.09484689921</v>
      </c>
      <c r="I6" s="43">
        <f t="shared" si="0"/>
        <v>388542</v>
      </c>
    </row>
    <row r="7" spans="1:9" x14ac:dyDescent="0.25">
      <c r="A7" s="6" t="s">
        <v>2</v>
      </c>
      <c r="B7" s="23" t="s">
        <v>45</v>
      </c>
      <c r="C7" s="22">
        <v>180084.06451372217</v>
      </c>
      <c r="D7" s="22">
        <v>180221.44831782661</v>
      </c>
      <c r="E7" s="22">
        <v>180384.90944591275</v>
      </c>
      <c r="F7" s="22">
        <v>180529.7551401715</v>
      </c>
      <c r="G7" s="22">
        <v>180676.82654120313</v>
      </c>
      <c r="H7" s="22">
        <v>180820.42445613959</v>
      </c>
      <c r="I7" s="43">
        <f t="shared" si="0"/>
        <v>180453</v>
      </c>
    </row>
    <row r="8" spans="1:9" x14ac:dyDescent="0.25">
      <c r="A8" s="6" t="s">
        <v>2</v>
      </c>
      <c r="B8" s="23" t="s">
        <v>7</v>
      </c>
      <c r="C8" s="22">
        <v>124544.66940906865</v>
      </c>
      <c r="D8" s="22">
        <v>124639.68292684187</v>
      </c>
      <c r="E8" s="22">
        <v>124752.7313090721</v>
      </c>
      <c r="F8" s="22">
        <v>124852.90540918193</v>
      </c>
      <c r="G8" s="22">
        <v>124954.6187899326</v>
      </c>
      <c r="H8" s="22">
        <v>125053.92993604587</v>
      </c>
      <c r="I8" s="43">
        <f t="shared" si="0"/>
        <v>124800</v>
      </c>
    </row>
    <row r="9" spans="1:9" x14ac:dyDescent="0.25">
      <c r="A9" s="6" t="s">
        <v>2</v>
      </c>
      <c r="B9" s="23" t="s">
        <v>8</v>
      </c>
      <c r="C9" s="22">
        <v>54992.617800542976</v>
      </c>
      <c r="D9" s="22">
        <v>55034.570957539407</v>
      </c>
      <c r="E9" s="22">
        <v>55084.487397210847</v>
      </c>
      <c r="F9" s="22">
        <v>55128.719205982678</v>
      </c>
      <c r="G9" s="22">
        <v>55173.63068312066</v>
      </c>
      <c r="H9" s="22">
        <v>55217.481455116394</v>
      </c>
      <c r="I9" s="43">
        <f t="shared" si="0"/>
        <v>55105</v>
      </c>
    </row>
    <row r="10" spans="1:9" x14ac:dyDescent="0.25">
      <c r="A10" s="6" t="s">
        <v>2</v>
      </c>
      <c r="B10" s="23" t="s">
        <v>46</v>
      </c>
      <c r="C10" s="22">
        <v>57.008366573930601</v>
      </c>
      <c r="D10" s="22">
        <v>57.051857519600091</v>
      </c>
      <c r="E10" s="22">
        <v>57.103603641255475</v>
      </c>
      <c r="F10" s="22">
        <v>57.149456762447819</v>
      </c>
      <c r="G10" s="22">
        <v>57.196014465180667</v>
      </c>
      <c r="H10" s="22">
        <v>57.241472582732911</v>
      </c>
      <c r="I10" s="43">
        <f t="shared" si="0"/>
        <v>57</v>
      </c>
    </row>
    <row r="11" spans="1:9" ht="15.75" thickBot="1" x14ac:dyDescent="0.3">
      <c r="A11" s="24" t="s">
        <v>2</v>
      </c>
      <c r="B11" s="25" t="s">
        <v>47</v>
      </c>
      <c r="C11" s="22">
        <v>58.852754904263648</v>
      </c>
      <c r="D11" s="22">
        <v>58.897652909940092</v>
      </c>
      <c r="E11" s="22">
        <v>58.951073170825502</v>
      </c>
      <c r="F11" s="22">
        <v>58.998409775350538</v>
      </c>
      <c r="G11" s="22">
        <v>59.046473756701218</v>
      </c>
      <c r="H11" s="22">
        <v>59.093402578056619</v>
      </c>
      <c r="I11" s="43">
        <f t="shared" si="0"/>
        <v>59</v>
      </c>
    </row>
    <row r="12" spans="1:9" x14ac:dyDescent="0.25">
      <c r="A12" s="26" t="s">
        <v>16</v>
      </c>
      <c r="B12" s="27" t="s">
        <v>44</v>
      </c>
      <c r="C12" s="22">
        <v>798.95549036699799</v>
      </c>
      <c r="D12" s="22">
        <v>799.56500317910127</v>
      </c>
      <c r="E12" s="22">
        <v>800.29020985465388</v>
      </c>
      <c r="F12" s="22">
        <v>800.93282786195243</v>
      </c>
      <c r="G12" s="22">
        <v>801.58532037231134</v>
      </c>
      <c r="H12" s="22">
        <v>802.22240251977144</v>
      </c>
      <c r="I12" s="43">
        <f t="shared" si="0"/>
        <v>801</v>
      </c>
    </row>
    <row r="13" spans="1:9" x14ac:dyDescent="0.25">
      <c r="A13" s="6" t="s">
        <v>16</v>
      </c>
      <c r="B13" s="23" t="s">
        <v>3</v>
      </c>
      <c r="C13" s="22">
        <v>3174.3599881695709</v>
      </c>
      <c r="D13" s="22">
        <v>3176.7816663560852</v>
      </c>
      <c r="E13" s="22">
        <v>3179.6630121654371</v>
      </c>
      <c r="F13" s="22">
        <v>3182.2162218431235</v>
      </c>
      <c r="G13" s="22">
        <v>3184.8086642788248</v>
      </c>
      <c r="H13" s="22">
        <v>3187.3398792244102</v>
      </c>
      <c r="I13" s="43">
        <f t="shared" si="0"/>
        <v>3181</v>
      </c>
    </row>
    <row r="14" spans="1:9" x14ac:dyDescent="0.25">
      <c r="A14" s="6" t="s">
        <v>16</v>
      </c>
      <c r="B14" s="23" t="s">
        <v>4</v>
      </c>
      <c r="C14" s="22">
        <v>2034.0249850245652</v>
      </c>
      <c r="D14" s="22">
        <v>2035.5767163831433</v>
      </c>
      <c r="E14" s="22">
        <v>2037.4229875649123</v>
      </c>
      <c r="F14" s="22">
        <v>2039.0589999566309</v>
      </c>
      <c r="G14" s="22">
        <v>2040.7201514032552</v>
      </c>
      <c r="H14" s="22">
        <v>2042.3420702974499</v>
      </c>
      <c r="I14" s="43">
        <f t="shared" si="0"/>
        <v>2038</v>
      </c>
    </row>
    <row r="15" spans="1:9" x14ac:dyDescent="0.25">
      <c r="A15" s="6" t="s">
        <v>16</v>
      </c>
      <c r="B15" s="23" t="s">
        <v>5</v>
      </c>
      <c r="C15" s="22">
        <v>1539.5612408289139</v>
      </c>
      <c r="D15" s="22">
        <v>1540.7357521910824</v>
      </c>
      <c r="E15" s="22">
        <v>1542.1332018647286</v>
      </c>
      <c r="F15" s="22">
        <v>1543.3715058611642</v>
      </c>
      <c r="G15" s="22">
        <v>1544.6288377037909</v>
      </c>
      <c r="H15" s="22">
        <v>1545.8564742783926</v>
      </c>
      <c r="I15" s="43">
        <f t="shared" si="0"/>
        <v>1543</v>
      </c>
    </row>
    <row r="16" spans="1:9" x14ac:dyDescent="0.25">
      <c r="A16" s="6" t="s">
        <v>16</v>
      </c>
      <c r="B16" s="23" t="s">
        <v>6</v>
      </c>
      <c r="C16" s="22">
        <v>1294.9282795601944</v>
      </c>
      <c r="D16" s="22">
        <v>1295.9161635996222</v>
      </c>
      <c r="E16" s="22">
        <v>1297.0915615335766</v>
      </c>
      <c r="F16" s="22">
        <v>1298.1331016952486</v>
      </c>
      <c r="G16" s="22">
        <v>1299.1906462193833</v>
      </c>
      <c r="H16" s="22">
        <v>1300.223213989548</v>
      </c>
      <c r="I16" s="43">
        <f t="shared" si="0"/>
        <v>1298</v>
      </c>
    </row>
    <row r="17" spans="1:9" x14ac:dyDescent="0.25">
      <c r="A17" s="6" t="s">
        <v>16</v>
      </c>
      <c r="B17" s="23" t="s">
        <v>7</v>
      </c>
      <c r="C17" s="22">
        <v>1885.9709035987396</v>
      </c>
      <c r="D17" s="22">
        <v>1887.4096864131232</v>
      </c>
      <c r="E17" s="22">
        <v>1889.1215698730634</v>
      </c>
      <c r="F17" s="22">
        <v>1890.6384990118031</v>
      </c>
      <c r="G17" s="22">
        <v>1892.1787373657417</v>
      </c>
      <c r="H17" s="22">
        <v>1893.6825988546464</v>
      </c>
      <c r="I17" s="43">
        <f t="shared" si="0"/>
        <v>1890</v>
      </c>
    </row>
    <row r="18" spans="1:9" x14ac:dyDescent="0.25">
      <c r="A18" s="6" t="s">
        <v>16</v>
      </c>
      <c r="B18" s="23" t="s">
        <v>8</v>
      </c>
      <c r="C18" s="22">
        <v>3187.2707064819024</v>
      </c>
      <c r="D18" s="22">
        <v>3189.702234088465</v>
      </c>
      <c r="E18" s="22">
        <v>3192.5952988724275</v>
      </c>
      <c r="F18" s="22">
        <v>3195.158892933443</v>
      </c>
      <c r="G18" s="22">
        <v>3197.7618793194688</v>
      </c>
      <c r="H18" s="22">
        <v>3200.3033891916762</v>
      </c>
      <c r="I18" s="43">
        <f t="shared" si="0"/>
        <v>3194</v>
      </c>
    </row>
    <row r="19" spans="1:9" ht="15.75" thickBot="1" x14ac:dyDescent="0.3">
      <c r="A19" s="28" t="s">
        <v>16</v>
      </c>
      <c r="B19" s="29" t="s">
        <v>47</v>
      </c>
      <c r="C19" s="22">
        <v>39.067498269781858</v>
      </c>
      <c r="D19" s="22">
        <v>39.097302359020063</v>
      </c>
      <c r="E19" s="22">
        <v>39.132763671801548</v>
      </c>
      <c r="F19" s="22">
        <v>39.164186546030415</v>
      </c>
      <c r="G19" s="22">
        <v>39.196092265844399</v>
      </c>
      <c r="H19" s="22">
        <v>39.22724444640226</v>
      </c>
      <c r="I19" s="43">
        <f t="shared" si="0"/>
        <v>39</v>
      </c>
    </row>
    <row r="20" spans="1:9" x14ac:dyDescent="0.25">
      <c r="A20" s="26" t="s">
        <v>20</v>
      </c>
      <c r="B20" s="27" t="s">
        <v>44</v>
      </c>
      <c r="C20" s="22">
        <v>6136.4476466844471</v>
      </c>
      <c r="D20" s="22">
        <v>6141.1290632421296</v>
      </c>
      <c r="E20" s="22">
        <v>6146.6990766549052</v>
      </c>
      <c r="F20" s="22">
        <v>6151.634760564898</v>
      </c>
      <c r="G20" s="22">
        <v>6156.6462864608293</v>
      </c>
      <c r="H20" s="22">
        <v>6161.5394517142913</v>
      </c>
      <c r="I20" s="43">
        <f t="shared" si="0"/>
        <v>6149</v>
      </c>
    </row>
    <row r="21" spans="1:9" x14ac:dyDescent="0.25">
      <c r="A21" s="6" t="s">
        <v>20</v>
      </c>
      <c r="B21" s="23" t="s">
        <v>21</v>
      </c>
      <c r="C21" s="22">
        <v>18768.830992801893</v>
      </c>
      <c r="D21" s="22">
        <v>18783.149491261749</v>
      </c>
      <c r="E21" s="22">
        <v>18800.185836455457</v>
      </c>
      <c r="F21" s="22">
        <v>18815.282032573188</v>
      </c>
      <c r="G21" s="22">
        <v>18830.610197657039</v>
      </c>
      <c r="H21" s="22">
        <v>18845.576346958696</v>
      </c>
      <c r="I21" s="43">
        <f t="shared" si="0"/>
        <v>18807</v>
      </c>
    </row>
    <row r="22" spans="1:9" x14ac:dyDescent="0.25">
      <c r="A22" s="6" t="s">
        <v>20</v>
      </c>
      <c r="B22" s="23" t="s">
        <v>22</v>
      </c>
      <c r="C22" s="22">
        <v>8942.2653121201965</v>
      </c>
      <c r="D22" s="22">
        <v>8949.087250692095</v>
      </c>
      <c r="E22" s="22">
        <v>8957.2040864571682</v>
      </c>
      <c r="F22" s="22">
        <v>8964.3965531025497</v>
      </c>
      <c r="G22" s="22">
        <v>8971.6995395794584</v>
      </c>
      <c r="H22" s="22">
        <v>8978.8300464185631</v>
      </c>
      <c r="I22" s="43">
        <f t="shared" si="0"/>
        <v>8961</v>
      </c>
    </row>
    <row r="23" spans="1:9" x14ac:dyDescent="0.25">
      <c r="A23" s="6" t="s">
        <v>20</v>
      </c>
      <c r="B23" s="23" t="s">
        <v>48</v>
      </c>
      <c r="C23" s="22">
        <v>1642.0086289955952</v>
      </c>
      <c r="D23" s="22">
        <v>1643.2612961454226</v>
      </c>
      <c r="E23" s="22">
        <v>1644.7517366435729</v>
      </c>
      <c r="F23" s="22">
        <v>1646.0724413960336</v>
      </c>
      <c r="G23" s="22">
        <v>1647.4134401691595</v>
      </c>
      <c r="H23" s="22">
        <v>1648.7227676550099</v>
      </c>
      <c r="I23" s="43">
        <f t="shared" si="0"/>
        <v>1645</v>
      </c>
    </row>
    <row r="24" spans="1:9" x14ac:dyDescent="0.25">
      <c r="A24" s="6" t="s">
        <v>26</v>
      </c>
      <c r="B24" s="23" t="s">
        <v>44</v>
      </c>
      <c r="C24" s="22">
        <v>83.83583319695677</v>
      </c>
      <c r="D24" s="22">
        <v>83.899790470000127</v>
      </c>
      <c r="E24" s="22">
        <v>83.975887707728631</v>
      </c>
      <c r="F24" s="22">
        <v>84.04331876830561</v>
      </c>
      <c r="G24" s="22">
        <v>84.111785978206854</v>
      </c>
      <c r="H24" s="22">
        <v>84.178636151077797</v>
      </c>
      <c r="I24" s="43">
        <f t="shared" si="0"/>
        <v>84</v>
      </c>
    </row>
    <row r="25" spans="1:9" x14ac:dyDescent="0.25">
      <c r="A25" s="6" t="s">
        <v>26</v>
      </c>
      <c r="B25" s="23" t="s">
        <v>47</v>
      </c>
      <c r="C25" s="22">
        <v>1454.7193776335939</v>
      </c>
      <c r="D25" s="22">
        <v>1455.8291642354422</v>
      </c>
      <c r="E25" s="22">
        <v>1457.1496035045072</v>
      </c>
      <c r="F25" s="22">
        <v>1458.319667267639</v>
      </c>
      <c r="G25" s="22">
        <v>1459.5077102938455</v>
      </c>
      <c r="H25" s="22">
        <v>1460.667694493502</v>
      </c>
      <c r="I25" s="43">
        <f t="shared" si="0"/>
        <v>1458</v>
      </c>
    </row>
    <row r="26" spans="1:9" x14ac:dyDescent="0.25">
      <c r="A26" s="6" t="s">
        <v>27</v>
      </c>
      <c r="B26" s="23" t="s">
        <v>44</v>
      </c>
      <c r="C26" s="22">
        <v>1.0060299983634811</v>
      </c>
      <c r="D26" s="22">
        <v>1.0067974856400015</v>
      </c>
      <c r="E26" s="22">
        <v>1.0077106524927437</v>
      </c>
      <c r="F26" s="22">
        <v>1.0085198252196672</v>
      </c>
      <c r="G26" s="22">
        <v>1.0093414317384823</v>
      </c>
      <c r="H26" s="22">
        <v>1.0101436338129337</v>
      </c>
      <c r="I26" s="43">
        <f t="shared" si="0"/>
        <v>1</v>
      </c>
    </row>
    <row r="27" spans="1:9" ht="15.75" thickBot="1" x14ac:dyDescent="0.3">
      <c r="A27" s="28" t="s">
        <v>27</v>
      </c>
      <c r="B27" s="29" t="s">
        <v>47</v>
      </c>
      <c r="C27" s="22">
        <v>73.943204879715864</v>
      </c>
      <c r="D27" s="22">
        <v>73.999615194540112</v>
      </c>
      <c r="E27" s="22">
        <v>74.066732958216647</v>
      </c>
      <c r="F27" s="22">
        <v>74.126207153645538</v>
      </c>
      <c r="G27" s="22">
        <v>74.186595232778444</v>
      </c>
      <c r="H27" s="22">
        <v>74.245557085250624</v>
      </c>
      <c r="I27" s="43">
        <f t="shared" si="0"/>
        <v>74</v>
      </c>
    </row>
    <row r="28" spans="1:9" x14ac:dyDescent="0.25">
      <c r="A28" s="26" t="s">
        <v>28</v>
      </c>
      <c r="B28" s="27" t="s">
        <v>44</v>
      </c>
      <c r="C28" s="22">
        <v>4.862478325423492</v>
      </c>
      <c r="D28" s="22">
        <v>4.866187847260008</v>
      </c>
      <c r="E28" s="22">
        <v>4.870601487048261</v>
      </c>
      <c r="F28" s="22">
        <v>4.8745124885617255</v>
      </c>
      <c r="G28" s="22">
        <v>4.8784835867359977</v>
      </c>
      <c r="H28" s="22">
        <v>4.8823608967625125</v>
      </c>
      <c r="I28" s="43">
        <f t="shared" si="0"/>
        <v>5</v>
      </c>
    </row>
    <row r="29" spans="1:9" x14ac:dyDescent="0.25">
      <c r="A29" s="6" t="s">
        <v>28</v>
      </c>
      <c r="B29" s="23" t="s">
        <v>7</v>
      </c>
      <c r="C29" s="22">
        <v>8.2159116533017631</v>
      </c>
      <c r="D29" s="22">
        <v>8.2221794660600125</v>
      </c>
      <c r="E29" s="22">
        <v>8.2296369953574064</v>
      </c>
      <c r="F29" s="22">
        <v>8.2362452392939502</v>
      </c>
      <c r="G29" s="22">
        <v>8.2429550258642728</v>
      </c>
      <c r="H29" s="22">
        <v>8.2495063428056241</v>
      </c>
      <c r="I29" s="43">
        <f t="shared" si="0"/>
        <v>8</v>
      </c>
    </row>
    <row r="30" spans="1:9" x14ac:dyDescent="0.25">
      <c r="A30" s="6" t="s">
        <v>28</v>
      </c>
      <c r="B30" s="23" t="s">
        <v>8</v>
      </c>
      <c r="C30" s="22">
        <v>17.605524971360921</v>
      </c>
      <c r="D30" s="22">
        <v>17.618955998700027</v>
      </c>
      <c r="E30" s="22">
        <v>17.634936418623013</v>
      </c>
      <c r="F30" s="22">
        <v>17.649096941344176</v>
      </c>
      <c r="G30" s="22">
        <v>17.66347505542344</v>
      </c>
      <c r="H30" s="22">
        <v>17.677513591726338</v>
      </c>
      <c r="I30" s="43">
        <f t="shared" si="0"/>
        <v>18</v>
      </c>
    </row>
    <row r="31" spans="1:9" x14ac:dyDescent="0.25">
      <c r="A31" s="6" t="s">
        <v>29</v>
      </c>
      <c r="B31" s="23" t="s">
        <v>47</v>
      </c>
      <c r="C31" s="22">
        <v>73.943204879715864</v>
      </c>
      <c r="D31" s="22">
        <v>73.999615194540112</v>
      </c>
      <c r="E31" s="22">
        <v>74.066732958216647</v>
      </c>
      <c r="F31" s="22">
        <v>74.126207153645538</v>
      </c>
      <c r="G31" s="22">
        <v>74.186595232778444</v>
      </c>
      <c r="H31" s="22">
        <v>74.245557085250624</v>
      </c>
      <c r="I31" s="43">
        <f t="shared" si="0"/>
        <v>74</v>
      </c>
    </row>
    <row r="32" spans="1:9" ht="15.75" thickBot="1" x14ac:dyDescent="0.3">
      <c r="A32" s="28" t="s">
        <v>30</v>
      </c>
      <c r="B32" s="29" t="s">
        <v>47</v>
      </c>
      <c r="C32" s="22">
        <v>11.066329981998294</v>
      </c>
      <c r="D32" s="22">
        <v>11.074772342040019</v>
      </c>
      <c r="E32" s="22">
        <v>11.084817177420181</v>
      </c>
      <c r="F32" s="22">
        <v>11.093718077416341</v>
      </c>
      <c r="G32" s="22">
        <v>11.102755749123306</v>
      </c>
      <c r="H32" s="22">
        <v>11.111579971942271</v>
      </c>
      <c r="I32" s="43">
        <f t="shared" si="0"/>
        <v>11</v>
      </c>
    </row>
    <row r="33" spans="1:9" x14ac:dyDescent="0.25">
      <c r="A33" s="26" t="s">
        <v>31</v>
      </c>
      <c r="B33" s="27" t="s">
        <v>44</v>
      </c>
      <c r="C33" s="22">
        <v>51902.93200390233</v>
      </c>
      <c r="D33" s="22">
        <v>51942.528079558018</v>
      </c>
      <c r="E33" s="22">
        <v>51989.640031630217</v>
      </c>
      <c r="F33" s="22">
        <v>52031.386736095541</v>
      </c>
      <c r="G33" s="22">
        <v>52073.774922679826</v>
      </c>
      <c r="H33" s="22">
        <v>52115.161998404568</v>
      </c>
      <c r="I33" s="43">
        <f t="shared" si="0"/>
        <v>52009</v>
      </c>
    </row>
    <row r="34" spans="1:9" x14ac:dyDescent="0.25">
      <c r="A34" s="6" t="s">
        <v>31</v>
      </c>
      <c r="B34" s="23" t="s">
        <v>7</v>
      </c>
      <c r="C34" s="22">
        <v>147090.64003072624</v>
      </c>
      <c r="D34" s="22">
        <v>147202.85357793901</v>
      </c>
      <c r="E34" s="22">
        <v>147336.36679031156</v>
      </c>
      <c r="F34" s="22">
        <v>147454.67512554236</v>
      </c>
      <c r="G34" s="22">
        <v>147574.80139305178</v>
      </c>
      <c r="H34" s="22">
        <v>147692.09055615522</v>
      </c>
      <c r="I34" s="43">
        <f t="shared" si="0"/>
        <v>147392</v>
      </c>
    </row>
    <row r="35" spans="1:9" x14ac:dyDescent="0.25">
      <c r="A35" s="6" t="s">
        <v>31</v>
      </c>
      <c r="B35" s="23" t="s">
        <v>8</v>
      </c>
      <c r="C35" s="22">
        <v>50890.0274672167</v>
      </c>
      <c r="D35" s="22">
        <v>50928.850811099488</v>
      </c>
      <c r="E35" s="22">
        <v>50975.043356345443</v>
      </c>
      <c r="F35" s="22">
        <v>51015.975358736876</v>
      </c>
      <c r="G35" s="22">
        <v>51057.536324491135</v>
      </c>
      <c r="H35" s="22">
        <v>51098.115716427252</v>
      </c>
      <c r="I35" s="43">
        <f t="shared" si="0"/>
        <v>50994</v>
      </c>
    </row>
    <row r="36" spans="1:9" x14ac:dyDescent="0.25">
      <c r="A36" s="6" t="s">
        <v>32</v>
      </c>
      <c r="B36" s="23" t="s">
        <v>44</v>
      </c>
      <c r="C36" s="22">
        <v>68.745383221504554</v>
      </c>
      <c r="D36" s="22">
        <v>68.797828185400107</v>
      </c>
      <c r="E36" s="22">
        <v>68.860227920337479</v>
      </c>
      <c r="F36" s="22">
        <v>68.915521390010596</v>
      </c>
      <c r="G36" s="22">
        <v>68.971664502129627</v>
      </c>
      <c r="H36" s="22">
        <v>69.026481643883798</v>
      </c>
      <c r="I36" s="43">
        <f t="shared" si="0"/>
        <v>69</v>
      </c>
    </row>
    <row r="37" spans="1:9" x14ac:dyDescent="0.25">
      <c r="A37" s="6" t="s">
        <v>32</v>
      </c>
      <c r="B37" s="23" t="s">
        <v>47</v>
      </c>
      <c r="C37" s="22">
        <v>2723.1555339035499</v>
      </c>
      <c r="D37" s="22">
        <v>2725.2329940465447</v>
      </c>
      <c r="E37" s="22">
        <v>2727.704784522442</v>
      </c>
      <c r="F37" s="22">
        <v>2729.8950802321033</v>
      </c>
      <c r="G37" s="22">
        <v>2732.1190321441154</v>
      </c>
      <c r="H37" s="22">
        <v>2734.2904594593097</v>
      </c>
      <c r="I37" s="43">
        <f t="shared" si="0"/>
        <v>2729</v>
      </c>
    </row>
    <row r="38" spans="1:9" x14ac:dyDescent="0.25">
      <c r="A38" s="6" t="s">
        <v>33</v>
      </c>
      <c r="B38" s="23" t="s">
        <v>44</v>
      </c>
      <c r="C38" s="22">
        <v>2.1797316631208759</v>
      </c>
      <c r="D38" s="22">
        <v>2.1813945522200036</v>
      </c>
      <c r="E38" s="22">
        <v>2.1833730804009446</v>
      </c>
      <c r="F38" s="22">
        <v>2.1851262879759461</v>
      </c>
      <c r="G38" s="22">
        <v>2.1869064354333783</v>
      </c>
      <c r="H38" s="22">
        <v>2.1886445399280228</v>
      </c>
      <c r="I38" s="43">
        <f t="shared" si="0"/>
        <v>2</v>
      </c>
    </row>
    <row r="39" spans="1:9" ht="15.75" thickBot="1" x14ac:dyDescent="0.3">
      <c r="A39" s="28" t="s">
        <v>33</v>
      </c>
      <c r="B39" s="29" t="s">
        <v>47</v>
      </c>
      <c r="C39" s="22">
        <v>105.46547816177161</v>
      </c>
      <c r="D39" s="22">
        <v>105.54593641126017</v>
      </c>
      <c r="E39" s="22">
        <v>105.64166673632263</v>
      </c>
      <c r="F39" s="22">
        <v>105.72649501052847</v>
      </c>
      <c r="G39" s="22">
        <v>105.81262676058424</v>
      </c>
      <c r="H39" s="22">
        <v>105.89672427805588</v>
      </c>
      <c r="I39" s="43">
        <f t="shared" si="0"/>
        <v>106</v>
      </c>
    </row>
    <row r="40" spans="1:9" x14ac:dyDescent="0.25">
      <c r="A40" s="26" t="s">
        <v>34</v>
      </c>
      <c r="B40" s="27" t="s">
        <v>44</v>
      </c>
      <c r="C40" s="22">
        <v>114.85509147983078</v>
      </c>
      <c r="D40" s="22">
        <v>114.94271294390019</v>
      </c>
      <c r="E40" s="22">
        <v>115.04696615958824</v>
      </c>
      <c r="F40" s="22">
        <v>115.1393467125787</v>
      </c>
      <c r="G40" s="22">
        <v>115.23314679014341</v>
      </c>
      <c r="H40" s="22">
        <v>115.32473152697659</v>
      </c>
      <c r="I40" s="43">
        <f t="shared" si="0"/>
        <v>115</v>
      </c>
    </row>
    <row r="41" spans="1:9" x14ac:dyDescent="0.25">
      <c r="A41" s="6" t="s">
        <v>34</v>
      </c>
      <c r="B41" s="23" t="s">
        <v>7</v>
      </c>
      <c r="C41" s="22">
        <v>1265.2503946084717</v>
      </c>
      <c r="D41" s="22">
        <v>1266.2156377732422</v>
      </c>
      <c r="E41" s="22">
        <v>1267.3640972850408</v>
      </c>
      <c r="F41" s="22">
        <v>1268.3817668512684</v>
      </c>
      <c r="G41" s="22">
        <v>1269.4150739830982</v>
      </c>
      <c r="H41" s="22">
        <v>1270.4239767920662</v>
      </c>
      <c r="I41" s="43">
        <f t="shared" si="0"/>
        <v>1268</v>
      </c>
    </row>
    <row r="42" spans="1:9" x14ac:dyDescent="0.25">
      <c r="A42" s="6" t="s">
        <v>34</v>
      </c>
      <c r="B42" s="23" t="s">
        <v>8</v>
      </c>
      <c r="C42" s="22">
        <v>523.97395748097972</v>
      </c>
      <c r="D42" s="22">
        <v>524.37369043750084</v>
      </c>
      <c r="E42" s="22">
        <v>524.84929817330396</v>
      </c>
      <c r="F42" s="22">
        <v>525.2707423019101</v>
      </c>
      <c r="G42" s="22">
        <v>525.69866236379289</v>
      </c>
      <c r="H42" s="22">
        <v>526.1164759442363</v>
      </c>
      <c r="I42" s="43">
        <f t="shared" si="0"/>
        <v>525</v>
      </c>
    </row>
    <row r="43" spans="1:9" x14ac:dyDescent="0.25">
      <c r="A43" s="6" t="s">
        <v>35</v>
      </c>
      <c r="B43" s="23" t="s">
        <v>44</v>
      </c>
      <c r="C43" s="22">
        <v>4.6948066590295792</v>
      </c>
      <c r="D43" s="22">
        <v>4.6983882663200074</v>
      </c>
      <c r="E43" s="22">
        <v>4.7026497116328043</v>
      </c>
      <c r="F43" s="22">
        <v>4.7064258510251147</v>
      </c>
      <c r="G43" s="22">
        <v>4.7102600147795846</v>
      </c>
      <c r="H43" s="22">
        <v>4.7140036244603571</v>
      </c>
      <c r="I43" s="43">
        <f t="shared" si="0"/>
        <v>5</v>
      </c>
    </row>
    <row r="44" spans="1:9" x14ac:dyDescent="0.25">
      <c r="A44" s="6" t="s">
        <v>35</v>
      </c>
      <c r="B44" s="23" t="s">
        <v>47</v>
      </c>
      <c r="C44" s="22">
        <v>168.17468139309528</v>
      </c>
      <c r="D44" s="22">
        <v>168.30297968282028</v>
      </c>
      <c r="E44" s="22">
        <v>168.45563074170366</v>
      </c>
      <c r="F44" s="22">
        <v>168.59089744922107</v>
      </c>
      <c r="G44" s="22">
        <v>168.72824267228296</v>
      </c>
      <c r="H44" s="22">
        <v>168.86234411906207</v>
      </c>
      <c r="I44" s="43">
        <f t="shared" si="0"/>
        <v>169</v>
      </c>
    </row>
    <row r="45" spans="1:9" ht="15.75" thickBot="1" x14ac:dyDescent="0.3">
      <c r="A45" s="24" t="s">
        <v>36</v>
      </c>
      <c r="B45" s="25" t="s">
        <v>44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43">
        <f t="shared" si="0"/>
        <v>0</v>
      </c>
    </row>
    <row r="46" spans="1:9" x14ac:dyDescent="0.25">
      <c r="A46" s="30" t="s">
        <v>36</v>
      </c>
      <c r="B46" s="31" t="s">
        <v>47</v>
      </c>
      <c r="C46" s="22">
        <v>4.0241199934539242</v>
      </c>
      <c r="D46" s="22">
        <v>4.027189942560006</v>
      </c>
      <c r="E46" s="22">
        <v>4.0308426099709749</v>
      </c>
      <c r="F46" s="22">
        <v>4.0340793008786688</v>
      </c>
      <c r="G46" s="22">
        <v>4.0373657269539294</v>
      </c>
      <c r="H46" s="22">
        <v>4.0405745352517348</v>
      </c>
      <c r="I46" s="43">
        <f t="shared" si="0"/>
        <v>4</v>
      </c>
    </row>
    <row r="47" spans="1:9" x14ac:dyDescent="0.25">
      <c r="A47" s="32" t="s">
        <v>38</v>
      </c>
      <c r="B47" s="33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43">
        <f t="shared" si="0"/>
        <v>0</v>
      </c>
    </row>
    <row r="48" spans="1:9" ht="15.75" thickBot="1" x14ac:dyDescent="0.3">
      <c r="A48" s="28" t="s">
        <v>40</v>
      </c>
      <c r="B48" s="29" t="s">
        <v>49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43">
        <f t="shared" si="0"/>
        <v>0</v>
      </c>
    </row>
    <row r="49" spans="1:9" x14ac:dyDescent="0.25">
      <c r="A49" s="26" t="s">
        <v>2</v>
      </c>
      <c r="B49" s="27" t="s">
        <v>50</v>
      </c>
      <c r="C49" s="22">
        <v>55609.1465178734</v>
      </c>
      <c r="D49" s="22">
        <v>55651.570016655794</v>
      </c>
      <c r="E49" s="22">
        <v>55702.046075413484</v>
      </c>
      <c r="F49" s="22">
        <v>55746.773772204797</v>
      </c>
      <c r="G49" s="22">
        <v>55792.1887572044</v>
      </c>
      <c r="H49" s="22">
        <v>55836.531145371424</v>
      </c>
      <c r="I49" s="43">
        <f t="shared" si="0"/>
        <v>55723</v>
      </c>
    </row>
    <row r="50" spans="1:9" x14ac:dyDescent="0.25">
      <c r="A50" s="6" t="s">
        <v>16</v>
      </c>
      <c r="B50" s="23" t="s">
        <v>50</v>
      </c>
      <c r="C50" s="22">
        <v>606.30074568039129</v>
      </c>
      <c r="D50" s="22">
        <v>606.76328467904091</v>
      </c>
      <c r="E50" s="22">
        <v>607.31361990229345</v>
      </c>
      <c r="F50" s="22">
        <v>607.80128133238622</v>
      </c>
      <c r="G50" s="22">
        <v>608.29643619439207</v>
      </c>
      <c r="H50" s="22">
        <v>608.77989664459471</v>
      </c>
      <c r="I50" s="43">
        <f t="shared" si="0"/>
        <v>608</v>
      </c>
    </row>
    <row r="51" spans="1:9" x14ac:dyDescent="0.25">
      <c r="A51" s="6" t="s">
        <v>20</v>
      </c>
      <c r="B51" s="23" t="s">
        <v>50</v>
      </c>
      <c r="C51" s="22">
        <v>2563.0290924973624</v>
      </c>
      <c r="D51" s="22">
        <v>2564.9843942488442</v>
      </c>
      <c r="E51" s="22">
        <v>2567.3108390006801</v>
      </c>
      <c r="F51" s="22">
        <v>2569.3723413846392</v>
      </c>
      <c r="G51" s="22">
        <v>2571.4655209257403</v>
      </c>
      <c r="H51" s="22">
        <v>2573.5092644107508</v>
      </c>
      <c r="I51" s="43">
        <f t="shared" si="0"/>
        <v>2568</v>
      </c>
    </row>
    <row r="52" spans="1:9" x14ac:dyDescent="0.25">
      <c r="A52" s="6" t="s">
        <v>26</v>
      </c>
      <c r="B52" s="23" t="s">
        <v>50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43">
        <f t="shared" si="0"/>
        <v>0</v>
      </c>
    </row>
    <row r="53" spans="1:9" x14ac:dyDescent="0.25">
      <c r="A53" s="6" t="s">
        <v>27</v>
      </c>
      <c r="B53" s="23" t="s">
        <v>50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43">
        <f t="shared" si="0"/>
        <v>0</v>
      </c>
    </row>
    <row r="54" spans="1:9" x14ac:dyDescent="0.25">
      <c r="A54" s="6" t="s">
        <v>31</v>
      </c>
      <c r="B54" s="23" t="s">
        <v>50</v>
      </c>
      <c r="C54" s="22">
        <v>9594.0050793933387</v>
      </c>
      <c r="D54" s="22">
        <v>9601.3242218058749</v>
      </c>
      <c r="E54" s="22">
        <v>9610.03263749705</v>
      </c>
      <c r="F54" s="22">
        <v>9617.7493132073578</v>
      </c>
      <c r="G54" s="22">
        <v>9625.5845637740367</v>
      </c>
      <c r="H54" s="22">
        <v>9633.2347638570427</v>
      </c>
      <c r="I54" s="43">
        <f t="shared" si="0"/>
        <v>9614</v>
      </c>
    </row>
    <row r="55" spans="1:9" x14ac:dyDescent="0.25">
      <c r="A55" s="6" t="s">
        <v>32</v>
      </c>
      <c r="B55" s="23" t="s">
        <v>50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43">
        <f t="shared" si="0"/>
        <v>0</v>
      </c>
    </row>
    <row r="56" spans="1:9" x14ac:dyDescent="0.25">
      <c r="A56" s="6" t="s">
        <v>33</v>
      </c>
      <c r="B56" s="23" t="s">
        <v>50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43">
        <f t="shared" si="0"/>
        <v>0</v>
      </c>
    </row>
    <row r="57" spans="1:9" x14ac:dyDescent="0.25">
      <c r="A57" s="6" t="s">
        <v>28</v>
      </c>
      <c r="B57" s="23" t="s">
        <v>50</v>
      </c>
      <c r="C57" s="22">
        <v>2.5150749959087033</v>
      </c>
      <c r="D57" s="22">
        <v>2.5169937141000043</v>
      </c>
      <c r="E57" s="22">
        <v>2.5192766312318593</v>
      </c>
      <c r="F57" s="22">
        <v>2.5212995630491686</v>
      </c>
      <c r="G57" s="22">
        <v>2.5233535793462063</v>
      </c>
      <c r="H57" s="22">
        <v>2.5253590845323344</v>
      </c>
      <c r="I57" s="43">
        <f t="shared" si="0"/>
        <v>3</v>
      </c>
    </row>
    <row r="58" spans="1:9" x14ac:dyDescent="0.25">
      <c r="A58" s="6" t="s">
        <v>29</v>
      </c>
      <c r="B58" s="23" t="s">
        <v>50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43">
        <f t="shared" si="0"/>
        <v>0</v>
      </c>
    </row>
    <row r="59" spans="1:9" x14ac:dyDescent="0.25">
      <c r="A59" s="6" t="s">
        <v>30</v>
      </c>
      <c r="B59" s="23" t="s">
        <v>50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43">
        <f t="shared" si="0"/>
        <v>0</v>
      </c>
    </row>
    <row r="60" spans="1:9" x14ac:dyDescent="0.25">
      <c r="A60" s="6" t="s">
        <v>34</v>
      </c>
      <c r="B60" s="23" t="s">
        <v>50</v>
      </c>
      <c r="C60" s="22">
        <v>90.710371519107227</v>
      </c>
      <c r="D60" s="22">
        <v>90.779573288540149</v>
      </c>
      <c r="E60" s="22">
        <v>90.861910499762388</v>
      </c>
      <c r="F60" s="22">
        <v>90.934870907306674</v>
      </c>
      <c r="G60" s="22">
        <v>91.008952428419832</v>
      </c>
      <c r="H60" s="22">
        <v>91.081284315466178</v>
      </c>
      <c r="I60" s="43">
        <f t="shared" si="0"/>
        <v>91</v>
      </c>
    </row>
    <row r="61" spans="1:9" x14ac:dyDescent="0.25">
      <c r="A61" s="6" t="s">
        <v>35</v>
      </c>
      <c r="B61" s="23" t="s">
        <v>50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43">
        <f t="shared" si="0"/>
        <v>0</v>
      </c>
    </row>
    <row r="62" spans="1:9" x14ac:dyDescent="0.25">
      <c r="A62" s="6" t="s">
        <v>36</v>
      </c>
      <c r="B62" s="23" t="s">
        <v>50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43">
        <f t="shared" si="0"/>
        <v>0</v>
      </c>
    </row>
    <row r="63" spans="1:9" x14ac:dyDescent="0.25">
      <c r="A63" s="45" t="s">
        <v>41</v>
      </c>
      <c r="B63" s="45"/>
      <c r="C63" s="6">
        <v>2010814.1962456557</v>
      </c>
      <c r="D63" s="6">
        <v>2012348.220393619</v>
      </c>
      <c r="E63" s="6">
        <v>2014173.4232941505</v>
      </c>
      <c r="F63" s="6">
        <v>2015790.7667224377</v>
      </c>
      <c r="G63" s="6">
        <v>2017432.9623373286</v>
      </c>
      <c r="H63" s="6">
        <v>2019036.3730926623</v>
      </c>
      <c r="I63" s="43">
        <f t="shared" si="0"/>
        <v>2014933</v>
      </c>
    </row>
  </sheetData>
  <mergeCells count="1">
    <mergeCell ref="A63:B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C8FB-F9BF-4C03-9C79-662B0ECFB818}">
  <dimension ref="A1:H15"/>
  <sheetViews>
    <sheetView workbookViewId="0">
      <selection activeCell="H15" sqref="H15"/>
    </sheetView>
  </sheetViews>
  <sheetFormatPr defaultRowHeight="15" x14ac:dyDescent="0.25"/>
  <cols>
    <col min="8" max="8" width="11.5703125" bestFit="1" customWidth="1"/>
  </cols>
  <sheetData>
    <row r="1" spans="1:8" x14ac:dyDescent="0.25">
      <c r="A1" s="34" t="s">
        <v>51</v>
      </c>
      <c r="B1" s="35"/>
      <c r="C1" s="35"/>
      <c r="D1" s="35"/>
      <c r="E1" s="35"/>
      <c r="F1" s="35"/>
      <c r="G1" s="35"/>
    </row>
    <row r="3" spans="1:8" x14ac:dyDescent="0.25">
      <c r="A3" s="36"/>
      <c r="B3" s="37" t="s">
        <v>52</v>
      </c>
      <c r="C3" s="37" t="s">
        <v>53</v>
      </c>
      <c r="D3" s="37" t="s">
        <v>54</v>
      </c>
      <c r="E3" s="37" t="s">
        <v>55</v>
      </c>
      <c r="F3" s="37" t="s">
        <v>56</v>
      </c>
      <c r="G3" s="37" t="s">
        <v>57</v>
      </c>
    </row>
    <row r="4" spans="1:8" x14ac:dyDescent="0.25">
      <c r="A4" s="36" t="s">
        <v>26</v>
      </c>
      <c r="B4" s="38">
        <v>148193</v>
      </c>
      <c r="C4" s="38">
        <v>149941</v>
      </c>
      <c r="D4" s="38">
        <v>150821</v>
      </c>
      <c r="E4" s="38">
        <v>148782</v>
      </c>
      <c r="F4" s="38">
        <v>147319</v>
      </c>
      <c r="G4" s="38">
        <v>148147</v>
      </c>
      <c r="H4" s="44">
        <f>SUM(B4:G4)/6</f>
        <v>148867.16666666666</v>
      </c>
    </row>
    <row r="5" spans="1:8" x14ac:dyDescent="0.25">
      <c r="A5" s="36" t="s">
        <v>27</v>
      </c>
      <c r="B5" s="38">
        <v>94235</v>
      </c>
      <c r="C5" s="38">
        <v>95314</v>
      </c>
      <c r="D5" s="38">
        <v>96200</v>
      </c>
      <c r="E5" s="38">
        <v>96920</v>
      </c>
      <c r="F5" s="38">
        <v>96391</v>
      </c>
      <c r="G5" s="38">
        <v>93413</v>
      </c>
      <c r="H5" s="44">
        <f t="shared" ref="H5:H12" si="0">SUM(B5:G5)/6</f>
        <v>95412.166666666672</v>
      </c>
    </row>
    <row r="6" spans="1:8" x14ac:dyDescent="0.25">
      <c r="A6" s="36" t="s">
        <v>29</v>
      </c>
      <c r="B6" s="38">
        <v>7855</v>
      </c>
      <c r="C6" s="38">
        <v>8606</v>
      </c>
      <c r="D6" s="38">
        <v>8551</v>
      </c>
      <c r="E6" s="38">
        <v>8500</v>
      </c>
      <c r="F6" s="38">
        <v>8352</v>
      </c>
      <c r="G6" s="38">
        <v>8878</v>
      </c>
      <c r="H6" s="44">
        <f t="shared" si="0"/>
        <v>8457</v>
      </c>
    </row>
    <row r="7" spans="1:8" x14ac:dyDescent="0.25">
      <c r="A7" s="36" t="s">
        <v>30</v>
      </c>
      <c r="B7" s="38">
        <v>10860</v>
      </c>
      <c r="C7" s="38">
        <v>11870</v>
      </c>
      <c r="D7" s="38">
        <v>11627</v>
      </c>
      <c r="E7" s="38">
        <v>11800</v>
      </c>
      <c r="F7" s="38">
        <v>11795</v>
      </c>
      <c r="G7" s="38">
        <v>12073</v>
      </c>
      <c r="H7" s="44">
        <f t="shared" si="0"/>
        <v>11670.833333333334</v>
      </c>
    </row>
    <row r="8" spans="1:8" x14ac:dyDescent="0.25">
      <c r="A8" s="36" t="s">
        <v>32</v>
      </c>
      <c r="B8" s="38">
        <v>143121</v>
      </c>
      <c r="C8" s="38">
        <v>152354</v>
      </c>
      <c r="D8" s="38">
        <v>156240</v>
      </c>
      <c r="E8" s="38">
        <v>153601</v>
      </c>
      <c r="F8" s="38">
        <v>149582</v>
      </c>
      <c r="G8" s="38">
        <v>145389</v>
      </c>
      <c r="H8" s="44">
        <f t="shared" si="0"/>
        <v>150047.83333333334</v>
      </c>
    </row>
    <row r="9" spans="1:8" x14ac:dyDescent="0.25">
      <c r="A9" s="36" t="s">
        <v>33</v>
      </c>
      <c r="B9" s="38">
        <v>55380</v>
      </c>
      <c r="C9" s="38">
        <v>58220</v>
      </c>
      <c r="D9" s="38">
        <v>59525</v>
      </c>
      <c r="E9" s="38">
        <v>59293</v>
      </c>
      <c r="F9" s="38">
        <v>61311</v>
      </c>
      <c r="G9" s="38">
        <v>59310</v>
      </c>
      <c r="H9" s="44">
        <f t="shared" si="0"/>
        <v>58839.833333333336</v>
      </c>
    </row>
    <row r="10" spans="1:8" x14ac:dyDescent="0.25">
      <c r="A10" s="36" t="s">
        <v>35</v>
      </c>
      <c r="B10" s="38">
        <v>17672</v>
      </c>
      <c r="C10" s="38">
        <v>19231</v>
      </c>
      <c r="D10" s="38">
        <v>19661</v>
      </c>
      <c r="E10" s="38">
        <v>24658</v>
      </c>
      <c r="F10" s="38">
        <v>18028</v>
      </c>
      <c r="G10" s="38">
        <v>17497</v>
      </c>
      <c r="H10" s="44">
        <f t="shared" si="0"/>
        <v>19457.833333333332</v>
      </c>
    </row>
    <row r="11" spans="1:8" x14ac:dyDescent="0.25">
      <c r="A11" s="36" t="s">
        <v>36</v>
      </c>
      <c r="B11" s="38">
        <v>672</v>
      </c>
      <c r="C11" s="38">
        <v>1148</v>
      </c>
      <c r="D11" s="38">
        <v>1925</v>
      </c>
      <c r="E11" s="38">
        <v>2462</v>
      </c>
      <c r="F11" s="38">
        <v>1825</v>
      </c>
      <c r="G11" s="38">
        <v>878</v>
      </c>
      <c r="H11" s="44">
        <f t="shared" si="0"/>
        <v>1485</v>
      </c>
    </row>
    <row r="12" spans="1:8" x14ac:dyDescent="0.25">
      <c r="A12" s="36" t="s">
        <v>41</v>
      </c>
      <c r="B12" s="39">
        <v>477988</v>
      </c>
      <c r="C12" s="39">
        <v>496684</v>
      </c>
      <c r="D12" s="39">
        <v>504550</v>
      </c>
      <c r="E12" s="39">
        <v>506016</v>
      </c>
      <c r="F12" s="39">
        <v>494603</v>
      </c>
      <c r="G12" s="39">
        <v>485585</v>
      </c>
      <c r="H12" s="44">
        <f t="shared" si="0"/>
        <v>494237.66666666669</v>
      </c>
    </row>
    <row r="15" spans="1:8" x14ac:dyDescent="0.25">
      <c r="A15" s="40" t="s">
        <v>58</v>
      </c>
      <c r="B15" s="41"/>
      <c r="C15" s="41"/>
      <c r="D15" s="41"/>
      <c r="E15" s="4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Cust. no.</vt:lpstr>
      <vt:lpstr>Max Dem.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Shukri Mohamed</cp:lastModifiedBy>
  <dcterms:created xsi:type="dcterms:W3CDTF">2023-05-06T03:22:28Z</dcterms:created>
  <dcterms:modified xsi:type="dcterms:W3CDTF">2023-05-26T04:49:21Z</dcterms:modified>
</cp:coreProperties>
</file>