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shmi\BST\Jan-June 2023\2nd submission - for BS P\"/>
    </mc:Choice>
  </mc:AlternateContent>
  <xr:revisionPtr revIDLastSave="0" documentId="13_ncr:1_{049CA436-0628-4CFB-BFB0-B64AD5A7DC3C}" xr6:coauthVersionLast="47" xr6:coauthVersionMax="47" xr10:uidLastSave="{00000000-0000-0000-0000-000000000000}"/>
  <bookViews>
    <workbookView xWindow="-110" yWindow="-110" windowWidth="19420" windowHeight="10300" xr2:uid="{76537BD8-5B97-4FBA-A0E9-95C39A133E28}"/>
  </bookViews>
  <sheets>
    <sheet name="Sheet1" sheetId="1" r:id="rId1"/>
  </sheets>
  <definedNames>
    <definedName name="_xlnm.Print_Area" localSheetId="0">Sheet1!$A$1:$N$66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  <c r="G13" i="1"/>
  <c r="F13" i="1"/>
  <c r="E13" i="1"/>
  <c r="D13" i="1"/>
  <c r="C13" i="1"/>
  <c r="B13" i="1"/>
  <c r="M4" i="1"/>
  <c r="L4" i="1"/>
  <c r="K4" i="1"/>
  <c r="J4" i="1"/>
  <c r="I4" i="1"/>
  <c r="H4" i="1"/>
  <c r="G4" i="1"/>
  <c r="F4" i="1"/>
  <c r="E4" i="1"/>
  <c r="D4" i="1"/>
  <c r="C4" i="1"/>
  <c r="B4" i="1"/>
  <c r="N4" i="1" s="1"/>
</calcChain>
</file>

<file path=xl/sharedStrings.xml><?xml version="1.0" encoding="utf-8"?>
<sst xmlns="http://schemas.openxmlformats.org/spreadsheetml/2006/main" count="63" uniqueCount="63">
  <si>
    <t xml:space="preserve">ESTIMATED ENERGY DISPATCH FORECAST - Avg 2023   - GWh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</si>
  <si>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</si>
  <si>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</si>
  <si>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</si>
  <si>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</si>
  <si>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</si>
  <si>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</si>
  <si>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</si>
  <si>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</si>
  <si>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</si>
  <si>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</si>
  <si>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</si>
  <si>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</si>
  <si>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</si>
  <si>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Total Generation </t>
  </si>
  <si>
    <t>Total Generation/day</t>
  </si>
  <si>
    <t>Generation Red. due to SPP</t>
  </si>
  <si>
    <t>Self Generation</t>
  </si>
  <si>
    <t>No. of days</t>
  </si>
  <si>
    <t>Generation (Centrally dispatch)</t>
  </si>
  <si>
    <t>Reqd. Generation/day(Centraly)</t>
  </si>
  <si>
    <t>IPP/CEB emergency</t>
  </si>
  <si>
    <t>FO 100 MW</t>
  </si>
  <si>
    <t>SGPS 01</t>
  </si>
  <si>
    <t>SGPS 02</t>
  </si>
  <si>
    <t>WCPP</t>
  </si>
  <si>
    <t>Sojitz</t>
  </si>
  <si>
    <t>ACE_MATARA</t>
  </si>
  <si>
    <t>ASIA_POWER</t>
  </si>
  <si>
    <t>Vpower_Horana</t>
  </si>
  <si>
    <t>Vpower_Valachchne</t>
  </si>
  <si>
    <t>Kolonnawa-CEB</t>
  </si>
  <si>
    <t>Matugama-CEB</t>
  </si>
  <si>
    <t>Altaqua-Pol.</t>
  </si>
  <si>
    <t>Thulhiriya-CEB</t>
  </si>
  <si>
    <t>128MW Sup.Gen.</t>
  </si>
  <si>
    <t>Northern Power</t>
  </si>
  <si>
    <t>TOTAL IPP</t>
  </si>
  <si>
    <t>CEB Thermal Generation</t>
  </si>
  <si>
    <t>LAKVIJAYA1</t>
  </si>
  <si>
    <t>LAKVIJAYA2</t>
  </si>
  <si>
    <t>LAKVIJAYA3</t>
  </si>
  <si>
    <t>SAPU B</t>
  </si>
  <si>
    <t>SAPU A</t>
  </si>
  <si>
    <t>BARGE</t>
  </si>
  <si>
    <t>Uthuru Jannanee</t>
  </si>
  <si>
    <t>KCCP_Naptha</t>
  </si>
  <si>
    <t>KCCP_Diesel</t>
  </si>
  <si>
    <t>GT7</t>
  </si>
  <si>
    <t>SMALL_GT</t>
  </si>
  <si>
    <t>CEB Emergency. 50MW</t>
  </si>
  <si>
    <t>Total CEB Thermal Generation</t>
  </si>
  <si>
    <t>Prospective Gen. / Energy shortfall</t>
  </si>
  <si>
    <t>Total Thermal Generation</t>
  </si>
  <si>
    <t>Hydro Gen Reqd.</t>
  </si>
  <si>
    <t>Deficit</t>
  </si>
  <si>
    <t>Power cut saving</t>
  </si>
  <si>
    <t>Actual hydro reqd.</t>
  </si>
  <si>
    <t xml:space="preserve">Inflow </t>
  </si>
  <si>
    <t>Drawdown from reservoirs</t>
  </si>
  <si>
    <t>STARTING STORAGE</t>
  </si>
  <si>
    <t xml:space="preserve">Month End Storage </t>
  </si>
  <si>
    <t>%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</si>
</sst>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3" fontId="1" fillId="0" borderId="0" xfId="1" applyFont="1" applyFill="1"/>
    <xf numFmtId="43" fontId="1" fillId="0" borderId="0" xfId="1" applyFont="1"/>
    <xf numFmtId="43" fontId="1" fillId="2" borderId="0" xfId="1" applyFont="1" applyFill="1"/>
    <xf numFmtId="164" fontId="0" fillId="0" borderId="0" xfId="0" applyNumberFormat="1"/>
    <xf numFmtId="43" fontId="0" fillId="0" borderId="0" xfId="0" applyNumberFormat="1"/>
    <xf numFmtId="0" fontId="4" fillId="0" borderId="0" xfId="0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43" fontId="2" fillId="0" borderId="0" xfId="1" applyFont="1"/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0" xfId="0" applyNumberFormat="1" applyFon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3676-CDBC-49A9-98C1-58493CD7933F}">
  <dimension ref="A1:T74"/>
  <sheetViews>
    <sheetView tabSelected="1" view="pageBreakPreview" topLeftCell="A3" zoomScaleNormal="100" zoomScaleSheetLayoutView="100" workbookViewId="0">
      <selection activeCell="A22" sqref="A22"/>
    </sheetView>
  </sheetViews>
  <sheetFormatPr defaultRowHeight="14.5" x14ac:dyDescent="0.35"/>
  <cols>
    <col min="1" max="1" width="31.36328125" customWidth="1"/>
    <col min="2" max="2" width="11" customWidth="1"/>
    <col min="3" max="6" width="10.36328125" bestFit="1" customWidth="1"/>
    <col min="7" max="13" width="9.08984375" customWidth="1"/>
    <col min="14" max="14" width="10.08984375" bestFit="1" customWidth="1"/>
    <col min="15" max="15" width="9.08984375" bestFit="1" customWidth="1"/>
    <col min="257" max="257" width="31.36328125" customWidth="1"/>
    <col min="258" max="258" width="11" customWidth="1"/>
    <col min="259" max="262" width="10.36328125" bestFit="1" customWidth="1"/>
    <col min="263" max="269" width="9.08984375" customWidth="1"/>
    <col min="270" max="270" width="10.08984375" bestFit="1" customWidth="1"/>
    <col min="271" max="271" width="9.08984375" bestFit="1" customWidth="1"/>
    <col min="513" max="513" width="31.36328125" customWidth="1"/>
    <col min="514" max="514" width="11" customWidth="1"/>
    <col min="515" max="518" width="10.36328125" bestFit="1" customWidth="1"/>
    <col min="519" max="525" width="9.08984375" customWidth="1"/>
    <col min="526" max="526" width="10.08984375" bestFit="1" customWidth="1"/>
    <col min="527" max="527" width="9.08984375" bestFit="1" customWidth="1"/>
    <col min="769" max="769" width="31.36328125" customWidth="1"/>
    <col min="770" max="770" width="11" customWidth="1"/>
    <col min="771" max="774" width="10.36328125" bestFit="1" customWidth="1"/>
    <col min="775" max="781" width="9.08984375" customWidth="1"/>
    <col min="782" max="782" width="10.08984375" bestFit="1" customWidth="1"/>
    <col min="783" max="783" width="9.08984375" bestFit="1" customWidth="1"/>
    <col min="1025" max="1025" width="31.36328125" customWidth="1"/>
    <col min="1026" max="1026" width="11" customWidth="1"/>
    <col min="1027" max="1030" width="10.36328125" bestFit="1" customWidth="1"/>
    <col min="1031" max="1037" width="9.08984375" customWidth="1"/>
    <col min="1038" max="1038" width="10.08984375" bestFit="1" customWidth="1"/>
    <col min="1039" max="1039" width="9.08984375" bestFit="1" customWidth="1"/>
    <col min="1281" max="1281" width="31.36328125" customWidth="1"/>
    <col min="1282" max="1282" width="11" customWidth="1"/>
    <col min="1283" max="1286" width="10.36328125" bestFit="1" customWidth="1"/>
    <col min="1287" max="1293" width="9.08984375" customWidth="1"/>
    <col min="1294" max="1294" width="10.08984375" bestFit="1" customWidth="1"/>
    <col min="1295" max="1295" width="9.08984375" bestFit="1" customWidth="1"/>
    <col min="1537" max="1537" width="31.36328125" customWidth="1"/>
    <col min="1538" max="1538" width="11" customWidth="1"/>
    <col min="1539" max="1542" width="10.36328125" bestFit="1" customWidth="1"/>
    <col min="1543" max="1549" width="9.08984375" customWidth="1"/>
    <col min="1550" max="1550" width="10.08984375" bestFit="1" customWidth="1"/>
    <col min="1551" max="1551" width="9.08984375" bestFit="1" customWidth="1"/>
    <col min="1793" max="1793" width="31.36328125" customWidth="1"/>
    <col min="1794" max="1794" width="11" customWidth="1"/>
    <col min="1795" max="1798" width="10.36328125" bestFit="1" customWidth="1"/>
    <col min="1799" max="1805" width="9.08984375" customWidth="1"/>
    <col min="1806" max="1806" width="10.08984375" bestFit="1" customWidth="1"/>
    <col min="1807" max="1807" width="9.08984375" bestFit="1" customWidth="1"/>
    <col min="2049" max="2049" width="31.36328125" customWidth="1"/>
    <col min="2050" max="2050" width="11" customWidth="1"/>
    <col min="2051" max="2054" width="10.36328125" bestFit="1" customWidth="1"/>
    <col min="2055" max="2061" width="9.08984375" customWidth="1"/>
    <col min="2062" max="2062" width="10.08984375" bestFit="1" customWidth="1"/>
    <col min="2063" max="2063" width="9.08984375" bestFit="1" customWidth="1"/>
    <col min="2305" max="2305" width="31.36328125" customWidth="1"/>
    <col min="2306" max="2306" width="11" customWidth="1"/>
    <col min="2307" max="2310" width="10.36328125" bestFit="1" customWidth="1"/>
    <col min="2311" max="2317" width="9.08984375" customWidth="1"/>
    <col min="2318" max="2318" width="10.08984375" bestFit="1" customWidth="1"/>
    <col min="2319" max="2319" width="9.08984375" bestFit="1" customWidth="1"/>
    <col min="2561" max="2561" width="31.36328125" customWidth="1"/>
    <col min="2562" max="2562" width="11" customWidth="1"/>
    <col min="2563" max="2566" width="10.36328125" bestFit="1" customWidth="1"/>
    <col min="2567" max="2573" width="9.08984375" customWidth="1"/>
    <col min="2574" max="2574" width="10.08984375" bestFit="1" customWidth="1"/>
    <col min="2575" max="2575" width="9.08984375" bestFit="1" customWidth="1"/>
    <col min="2817" max="2817" width="31.36328125" customWidth="1"/>
    <col min="2818" max="2818" width="11" customWidth="1"/>
    <col min="2819" max="2822" width="10.36328125" bestFit="1" customWidth="1"/>
    <col min="2823" max="2829" width="9.08984375" customWidth="1"/>
    <col min="2830" max="2830" width="10.08984375" bestFit="1" customWidth="1"/>
    <col min="2831" max="2831" width="9.08984375" bestFit="1" customWidth="1"/>
    <col min="3073" max="3073" width="31.36328125" customWidth="1"/>
    <col min="3074" max="3074" width="11" customWidth="1"/>
    <col min="3075" max="3078" width="10.36328125" bestFit="1" customWidth="1"/>
    <col min="3079" max="3085" width="9.08984375" customWidth="1"/>
    <col min="3086" max="3086" width="10.08984375" bestFit="1" customWidth="1"/>
    <col min="3087" max="3087" width="9.08984375" bestFit="1" customWidth="1"/>
    <col min="3329" max="3329" width="31.36328125" customWidth="1"/>
    <col min="3330" max="3330" width="11" customWidth="1"/>
    <col min="3331" max="3334" width="10.36328125" bestFit="1" customWidth="1"/>
    <col min="3335" max="3341" width="9.08984375" customWidth="1"/>
    <col min="3342" max="3342" width="10.08984375" bestFit="1" customWidth="1"/>
    <col min="3343" max="3343" width="9.08984375" bestFit="1" customWidth="1"/>
    <col min="3585" max="3585" width="31.36328125" customWidth="1"/>
    <col min="3586" max="3586" width="11" customWidth="1"/>
    <col min="3587" max="3590" width="10.36328125" bestFit="1" customWidth="1"/>
    <col min="3591" max="3597" width="9.08984375" customWidth="1"/>
    <col min="3598" max="3598" width="10.08984375" bestFit="1" customWidth="1"/>
    <col min="3599" max="3599" width="9.08984375" bestFit="1" customWidth="1"/>
    <col min="3841" max="3841" width="31.36328125" customWidth="1"/>
    <col min="3842" max="3842" width="11" customWidth="1"/>
    <col min="3843" max="3846" width="10.36328125" bestFit="1" customWidth="1"/>
    <col min="3847" max="3853" width="9.08984375" customWidth="1"/>
    <col min="3854" max="3854" width="10.08984375" bestFit="1" customWidth="1"/>
    <col min="3855" max="3855" width="9.08984375" bestFit="1" customWidth="1"/>
    <col min="4097" max="4097" width="31.36328125" customWidth="1"/>
    <col min="4098" max="4098" width="11" customWidth="1"/>
    <col min="4099" max="4102" width="10.36328125" bestFit="1" customWidth="1"/>
    <col min="4103" max="4109" width="9.08984375" customWidth="1"/>
    <col min="4110" max="4110" width="10.08984375" bestFit="1" customWidth="1"/>
    <col min="4111" max="4111" width="9.08984375" bestFit="1" customWidth="1"/>
    <col min="4353" max="4353" width="31.36328125" customWidth="1"/>
    <col min="4354" max="4354" width="11" customWidth="1"/>
    <col min="4355" max="4358" width="10.36328125" bestFit="1" customWidth="1"/>
    <col min="4359" max="4365" width="9.08984375" customWidth="1"/>
    <col min="4366" max="4366" width="10.08984375" bestFit="1" customWidth="1"/>
    <col min="4367" max="4367" width="9.08984375" bestFit="1" customWidth="1"/>
    <col min="4609" max="4609" width="31.36328125" customWidth="1"/>
    <col min="4610" max="4610" width="11" customWidth="1"/>
    <col min="4611" max="4614" width="10.36328125" bestFit="1" customWidth="1"/>
    <col min="4615" max="4621" width="9.08984375" customWidth="1"/>
    <col min="4622" max="4622" width="10.08984375" bestFit="1" customWidth="1"/>
    <col min="4623" max="4623" width="9.08984375" bestFit="1" customWidth="1"/>
    <col min="4865" max="4865" width="31.36328125" customWidth="1"/>
    <col min="4866" max="4866" width="11" customWidth="1"/>
    <col min="4867" max="4870" width="10.36328125" bestFit="1" customWidth="1"/>
    <col min="4871" max="4877" width="9.08984375" customWidth="1"/>
    <col min="4878" max="4878" width="10.08984375" bestFit="1" customWidth="1"/>
    <col min="4879" max="4879" width="9.08984375" bestFit="1" customWidth="1"/>
    <col min="5121" max="5121" width="31.36328125" customWidth="1"/>
    <col min="5122" max="5122" width="11" customWidth="1"/>
    <col min="5123" max="5126" width="10.36328125" bestFit="1" customWidth="1"/>
    <col min="5127" max="5133" width="9.08984375" customWidth="1"/>
    <col min="5134" max="5134" width="10.08984375" bestFit="1" customWidth="1"/>
    <col min="5135" max="5135" width="9.08984375" bestFit="1" customWidth="1"/>
    <col min="5377" max="5377" width="31.36328125" customWidth="1"/>
    <col min="5378" max="5378" width="11" customWidth="1"/>
    <col min="5379" max="5382" width="10.36328125" bestFit="1" customWidth="1"/>
    <col min="5383" max="5389" width="9.08984375" customWidth="1"/>
    <col min="5390" max="5390" width="10.08984375" bestFit="1" customWidth="1"/>
    <col min="5391" max="5391" width="9.08984375" bestFit="1" customWidth="1"/>
    <col min="5633" max="5633" width="31.36328125" customWidth="1"/>
    <col min="5634" max="5634" width="11" customWidth="1"/>
    <col min="5635" max="5638" width="10.36328125" bestFit="1" customWidth="1"/>
    <col min="5639" max="5645" width="9.08984375" customWidth="1"/>
    <col min="5646" max="5646" width="10.08984375" bestFit="1" customWidth="1"/>
    <col min="5647" max="5647" width="9.08984375" bestFit="1" customWidth="1"/>
    <col min="5889" max="5889" width="31.36328125" customWidth="1"/>
    <col min="5890" max="5890" width="11" customWidth="1"/>
    <col min="5891" max="5894" width="10.36328125" bestFit="1" customWidth="1"/>
    <col min="5895" max="5901" width="9.08984375" customWidth="1"/>
    <col min="5902" max="5902" width="10.08984375" bestFit="1" customWidth="1"/>
    <col min="5903" max="5903" width="9.08984375" bestFit="1" customWidth="1"/>
    <col min="6145" max="6145" width="31.36328125" customWidth="1"/>
    <col min="6146" max="6146" width="11" customWidth="1"/>
    <col min="6147" max="6150" width="10.36328125" bestFit="1" customWidth="1"/>
    <col min="6151" max="6157" width="9.08984375" customWidth="1"/>
    <col min="6158" max="6158" width="10.08984375" bestFit="1" customWidth="1"/>
    <col min="6159" max="6159" width="9.08984375" bestFit="1" customWidth="1"/>
    <col min="6401" max="6401" width="31.36328125" customWidth="1"/>
    <col min="6402" max="6402" width="11" customWidth="1"/>
    <col min="6403" max="6406" width="10.36328125" bestFit="1" customWidth="1"/>
    <col min="6407" max="6413" width="9.08984375" customWidth="1"/>
    <col min="6414" max="6414" width="10.08984375" bestFit="1" customWidth="1"/>
    <col min="6415" max="6415" width="9.08984375" bestFit="1" customWidth="1"/>
    <col min="6657" max="6657" width="31.36328125" customWidth="1"/>
    <col min="6658" max="6658" width="11" customWidth="1"/>
    <col min="6659" max="6662" width="10.36328125" bestFit="1" customWidth="1"/>
    <col min="6663" max="6669" width="9.08984375" customWidth="1"/>
    <col min="6670" max="6670" width="10.08984375" bestFit="1" customWidth="1"/>
    <col min="6671" max="6671" width="9.08984375" bestFit="1" customWidth="1"/>
    <col min="6913" max="6913" width="31.36328125" customWidth="1"/>
    <col min="6914" max="6914" width="11" customWidth="1"/>
    <col min="6915" max="6918" width="10.36328125" bestFit="1" customWidth="1"/>
    <col min="6919" max="6925" width="9.08984375" customWidth="1"/>
    <col min="6926" max="6926" width="10.08984375" bestFit="1" customWidth="1"/>
    <col min="6927" max="6927" width="9.08984375" bestFit="1" customWidth="1"/>
    <col min="7169" max="7169" width="31.36328125" customWidth="1"/>
    <col min="7170" max="7170" width="11" customWidth="1"/>
    <col min="7171" max="7174" width="10.36328125" bestFit="1" customWidth="1"/>
    <col min="7175" max="7181" width="9.08984375" customWidth="1"/>
    <col min="7182" max="7182" width="10.08984375" bestFit="1" customWidth="1"/>
    <col min="7183" max="7183" width="9.08984375" bestFit="1" customWidth="1"/>
    <col min="7425" max="7425" width="31.36328125" customWidth="1"/>
    <col min="7426" max="7426" width="11" customWidth="1"/>
    <col min="7427" max="7430" width="10.36328125" bestFit="1" customWidth="1"/>
    <col min="7431" max="7437" width="9.08984375" customWidth="1"/>
    <col min="7438" max="7438" width="10.08984375" bestFit="1" customWidth="1"/>
    <col min="7439" max="7439" width="9.08984375" bestFit="1" customWidth="1"/>
    <col min="7681" max="7681" width="31.36328125" customWidth="1"/>
    <col min="7682" max="7682" width="11" customWidth="1"/>
    <col min="7683" max="7686" width="10.36328125" bestFit="1" customWidth="1"/>
    <col min="7687" max="7693" width="9.08984375" customWidth="1"/>
    <col min="7694" max="7694" width="10.08984375" bestFit="1" customWidth="1"/>
    <col min="7695" max="7695" width="9.08984375" bestFit="1" customWidth="1"/>
    <col min="7937" max="7937" width="31.36328125" customWidth="1"/>
    <col min="7938" max="7938" width="11" customWidth="1"/>
    <col min="7939" max="7942" width="10.36328125" bestFit="1" customWidth="1"/>
    <col min="7943" max="7949" width="9.08984375" customWidth="1"/>
    <col min="7950" max="7950" width="10.08984375" bestFit="1" customWidth="1"/>
    <col min="7951" max="7951" width="9.08984375" bestFit="1" customWidth="1"/>
    <col min="8193" max="8193" width="31.36328125" customWidth="1"/>
    <col min="8194" max="8194" width="11" customWidth="1"/>
    <col min="8195" max="8198" width="10.36328125" bestFit="1" customWidth="1"/>
    <col min="8199" max="8205" width="9.08984375" customWidth="1"/>
    <col min="8206" max="8206" width="10.08984375" bestFit="1" customWidth="1"/>
    <col min="8207" max="8207" width="9.08984375" bestFit="1" customWidth="1"/>
    <col min="8449" max="8449" width="31.36328125" customWidth="1"/>
    <col min="8450" max="8450" width="11" customWidth="1"/>
    <col min="8451" max="8454" width="10.36328125" bestFit="1" customWidth="1"/>
    <col min="8455" max="8461" width="9.08984375" customWidth="1"/>
    <col min="8462" max="8462" width="10.08984375" bestFit="1" customWidth="1"/>
    <col min="8463" max="8463" width="9.08984375" bestFit="1" customWidth="1"/>
    <col min="8705" max="8705" width="31.36328125" customWidth="1"/>
    <col min="8706" max="8706" width="11" customWidth="1"/>
    <col min="8707" max="8710" width="10.36328125" bestFit="1" customWidth="1"/>
    <col min="8711" max="8717" width="9.08984375" customWidth="1"/>
    <col min="8718" max="8718" width="10.08984375" bestFit="1" customWidth="1"/>
    <col min="8719" max="8719" width="9.08984375" bestFit="1" customWidth="1"/>
    <col min="8961" max="8961" width="31.36328125" customWidth="1"/>
    <col min="8962" max="8962" width="11" customWidth="1"/>
    <col min="8963" max="8966" width="10.36328125" bestFit="1" customWidth="1"/>
    <col min="8967" max="8973" width="9.08984375" customWidth="1"/>
    <col min="8974" max="8974" width="10.08984375" bestFit="1" customWidth="1"/>
    <col min="8975" max="8975" width="9.08984375" bestFit="1" customWidth="1"/>
    <col min="9217" max="9217" width="31.36328125" customWidth="1"/>
    <col min="9218" max="9218" width="11" customWidth="1"/>
    <col min="9219" max="9222" width="10.36328125" bestFit="1" customWidth="1"/>
    <col min="9223" max="9229" width="9.08984375" customWidth="1"/>
    <col min="9230" max="9230" width="10.08984375" bestFit="1" customWidth="1"/>
    <col min="9231" max="9231" width="9.08984375" bestFit="1" customWidth="1"/>
    <col min="9473" max="9473" width="31.36328125" customWidth="1"/>
    <col min="9474" max="9474" width="11" customWidth="1"/>
    <col min="9475" max="9478" width="10.36328125" bestFit="1" customWidth="1"/>
    <col min="9479" max="9485" width="9.08984375" customWidth="1"/>
    <col min="9486" max="9486" width="10.08984375" bestFit="1" customWidth="1"/>
    <col min="9487" max="9487" width="9.08984375" bestFit="1" customWidth="1"/>
    <col min="9729" max="9729" width="31.36328125" customWidth="1"/>
    <col min="9730" max="9730" width="11" customWidth="1"/>
    <col min="9731" max="9734" width="10.36328125" bestFit="1" customWidth="1"/>
    <col min="9735" max="9741" width="9.08984375" customWidth="1"/>
    <col min="9742" max="9742" width="10.08984375" bestFit="1" customWidth="1"/>
    <col min="9743" max="9743" width="9.08984375" bestFit="1" customWidth="1"/>
    <col min="9985" max="9985" width="31.36328125" customWidth="1"/>
    <col min="9986" max="9986" width="11" customWidth="1"/>
    <col min="9987" max="9990" width="10.36328125" bestFit="1" customWidth="1"/>
    <col min="9991" max="9997" width="9.08984375" customWidth="1"/>
    <col min="9998" max="9998" width="10.08984375" bestFit="1" customWidth="1"/>
    <col min="9999" max="9999" width="9.08984375" bestFit="1" customWidth="1"/>
    <col min="10241" max="10241" width="31.36328125" customWidth="1"/>
    <col min="10242" max="10242" width="11" customWidth="1"/>
    <col min="10243" max="10246" width="10.36328125" bestFit="1" customWidth="1"/>
    <col min="10247" max="10253" width="9.08984375" customWidth="1"/>
    <col min="10254" max="10254" width="10.08984375" bestFit="1" customWidth="1"/>
    <col min="10255" max="10255" width="9.08984375" bestFit="1" customWidth="1"/>
    <col min="10497" max="10497" width="31.36328125" customWidth="1"/>
    <col min="10498" max="10498" width="11" customWidth="1"/>
    <col min="10499" max="10502" width="10.36328125" bestFit="1" customWidth="1"/>
    <col min="10503" max="10509" width="9.08984375" customWidth="1"/>
    <col min="10510" max="10510" width="10.08984375" bestFit="1" customWidth="1"/>
    <col min="10511" max="10511" width="9.08984375" bestFit="1" customWidth="1"/>
    <col min="10753" max="10753" width="31.36328125" customWidth="1"/>
    <col min="10754" max="10754" width="11" customWidth="1"/>
    <col min="10755" max="10758" width="10.36328125" bestFit="1" customWidth="1"/>
    <col min="10759" max="10765" width="9.08984375" customWidth="1"/>
    <col min="10766" max="10766" width="10.08984375" bestFit="1" customWidth="1"/>
    <col min="10767" max="10767" width="9.08984375" bestFit="1" customWidth="1"/>
    <col min="11009" max="11009" width="31.36328125" customWidth="1"/>
    <col min="11010" max="11010" width="11" customWidth="1"/>
    <col min="11011" max="11014" width="10.36328125" bestFit="1" customWidth="1"/>
    <col min="11015" max="11021" width="9.08984375" customWidth="1"/>
    <col min="11022" max="11022" width="10.08984375" bestFit="1" customWidth="1"/>
    <col min="11023" max="11023" width="9.08984375" bestFit="1" customWidth="1"/>
    <col min="11265" max="11265" width="31.36328125" customWidth="1"/>
    <col min="11266" max="11266" width="11" customWidth="1"/>
    <col min="11267" max="11270" width="10.36328125" bestFit="1" customWidth="1"/>
    <col min="11271" max="11277" width="9.08984375" customWidth="1"/>
    <col min="11278" max="11278" width="10.08984375" bestFit="1" customWidth="1"/>
    <col min="11279" max="11279" width="9.08984375" bestFit="1" customWidth="1"/>
    <col min="11521" max="11521" width="31.36328125" customWidth="1"/>
    <col min="11522" max="11522" width="11" customWidth="1"/>
    <col min="11523" max="11526" width="10.36328125" bestFit="1" customWidth="1"/>
    <col min="11527" max="11533" width="9.08984375" customWidth="1"/>
    <col min="11534" max="11534" width="10.08984375" bestFit="1" customWidth="1"/>
    <col min="11535" max="11535" width="9.08984375" bestFit="1" customWidth="1"/>
    <col min="11777" max="11777" width="31.36328125" customWidth="1"/>
    <col min="11778" max="11778" width="11" customWidth="1"/>
    <col min="11779" max="11782" width="10.36328125" bestFit="1" customWidth="1"/>
    <col min="11783" max="11789" width="9.08984375" customWidth="1"/>
    <col min="11790" max="11790" width="10.08984375" bestFit="1" customWidth="1"/>
    <col min="11791" max="11791" width="9.08984375" bestFit="1" customWidth="1"/>
    <col min="12033" max="12033" width="31.36328125" customWidth="1"/>
    <col min="12034" max="12034" width="11" customWidth="1"/>
    <col min="12035" max="12038" width="10.36328125" bestFit="1" customWidth="1"/>
    <col min="12039" max="12045" width="9.08984375" customWidth="1"/>
    <col min="12046" max="12046" width="10.08984375" bestFit="1" customWidth="1"/>
    <col min="12047" max="12047" width="9.08984375" bestFit="1" customWidth="1"/>
    <col min="12289" max="12289" width="31.36328125" customWidth="1"/>
    <col min="12290" max="12290" width="11" customWidth="1"/>
    <col min="12291" max="12294" width="10.36328125" bestFit="1" customWidth="1"/>
    <col min="12295" max="12301" width="9.08984375" customWidth="1"/>
    <col min="12302" max="12302" width="10.08984375" bestFit="1" customWidth="1"/>
    <col min="12303" max="12303" width="9.08984375" bestFit="1" customWidth="1"/>
    <col min="12545" max="12545" width="31.36328125" customWidth="1"/>
    <col min="12546" max="12546" width="11" customWidth="1"/>
    <col min="12547" max="12550" width="10.36328125" bestFit="1" customWidth="1"/>
    <col min="12551" max="12557" width="9.08984375" customWidth="1"/>
    <col min="12558" max="12558" width="10.08984375" bestFit="1" customWidth="1"/>
    <col min="12559" max="12559" width="9.08984375" bestFit="1" customWidth="1"/>
    <col min="12801" max="12801" width="31.36328125" customWidth="1"/>
    <col min="12802" max="12802" width="11" customWidth="1"/>
    <col min="12803" max="12806" width="10.36328125" bestFit="1" customWidth="1"/>
    <col min="12807" max="12813" width="9.08984375" customWidth="1"/>
    <col min="12814" max="12814" width="10.08984375" bestFit="1" customWidth="1"/>
    <col min="12815" max="12815" width="9.08984375" bestFit="1" customWidth="1"/>
    <col min="13057" max="13057" width="31.36328125" customWidth="1"/>
    <col min="13058" max="13058" width="11" customWidth="1"/>
    <col min="13059" max="13062" width="10.36328125" bestFit="1" customWidth="1"/>
    <col min="13063" max="13069" width="9.08984375" customWidth="1"/>
    <col min="13070" max="13070" width="10.08984375" bestFit="1" customWidth="1"/>
    <col min="13071" max="13071" width="9.08984375" bestFit="1" customWidth="1"/>
    <col min="13313" max="13313" width="31.36328125" customWidth="1"/>
    <col min="13314" max="13314" width="11" customWidth="1"/>
    <col min="13315" max="13318" width="10.36328125" bestFit="1" customWidth="1"/>
    <col min="13319" max="13325" width="9.08984375" customWidth="1"/>
    <col min="13326" max="13326" width="10.08984375" bestFit="1" customWidth="1"/>
    <col min="13327" max="13327" width="9.08984375" bestFit="1" customWidth="1"/>
    <col min="13569" max="13569" width="31.36328125" customWidth="1"/>
    <col min="13570" max="13570" width="11" customWidth="1"/>
    <col min="13571" max="13574" width="10.36328125" bestFit="1" customWidth="1"/>
    <col min="13575" max="13581" width="9.08984375" customWidth="1"/>
    <col min="13582" max="13582" width="10.08984375" bestFit="1" customWidth="1"/>
    <col min="13583" max="13583" width="9.08984375" bestFit="1" customWidth="1"/>
    <col min="13825" max="13825" width="31.36328125" customWidth="1"/>
    <col min="13826" max="13826" width="11" customWidth="1"/>
    <col min="13827" max="13830" width="10.36328125" bestFit="1" customWidth="1"/>
    <col min="13831" max="13837" width="9.08984375" customWidth="1"/>
    <col min="13838" max="13838" width="10.08984375" bestFit="1" customWidth="1"/>
    <col min="13839" max="13839" width="9.08984375" bestFit="1" customWidth="1"/>
    <col min="14081" max="14081" width="31.36328125" customWidth="1"/>
    <col min="14082" max="14082" width="11" customWidth="1"/>
    <col min="14083" max="14086" width="10.36328125" bestFit="1" customWidth="1"/>
    <col min="14087" max="14093" width="9.08984375" customWidth="1"/>
    <col min="14094" max="14094" width="10.08984375" bestFit="1" customWidth="1"/>
    <col min="14095" max="14095" width="9.08984375" bestFit="1" customWidth="1"/>
    <col min="14337" max="14337" width="31.36328125" customWidth="1"/>
    <col min="14338" max="14338" width="11" customWidth="1"/>
    <col min="14339" max="14342" width="10.36328125" bestFit="1" customWidth="1"/>
    <col min="14343" max="14349" width="9.08984375" customWidth="1"/>
    <col min="14350" max="14350" width="10.08984375" bestFit="1" customWidth="1"/>
    <col min="14351" max="14351" width="9.08984375" bestFit="1" customWidth="1"/>
    <col min="14593" max="14593" width="31.36328125" customWidth="1"/>
    <col min="14594" max="14594" width="11" customWidth="1"/>
    <col min="14595" max="14598" width="10.36328125" bestFit="1" customWidth="1"/>
    <col min="14599" max="14605" width="9.08984375" customWidth="1"/>
    <col min="14606" max="14606" width="10.08984375" bestFit="1" customWidth="1"/>
    <col min="14607" max="14607" width="9.08984375" bestFit="1" customWidth="1"/>
    <col min="14849" max="14849" width="31.36328125" customWidth="1"/>
    <col min="14850" max="14850" width="11" customWidth="1"/>
    <col min="14851" max="14854" width="10.36328125" bestFit="1" customWidth="1"/>
    <col min="14855" max="14861" width="9.08984375" customWidth="1"/>
    <col min="14862" max="14862" width="10.08984375" bestFit="1" customWidth="1"/>
    <col min="14863" max="14863" width="9.08984375" bestFit="1" customWidth="1"/>
    <col min="15105" max="15105" width="31.36328125" customWidth="1"/>
    <col min="15106" max="15106" width="11" customWidth="1"/>
    <col min="15107" max="15110" width="10.36328125" bestFit="1" customWidth="1"/>
    <col min="15111" max="15117" width="9.08984375" customWidth="1"/>
    <col min="15118" max="15118" width="10.08984375" bestFit="1" customWidth="1"/>
    <col min="15119" max="15119" width="9.08984375" bestFit="1" customWidth="1"/>
    <col min="15361" max="15361" width="31.36328125" customWidth="1"/>
    <col min="15362" max="15362" width="11" customWidth="1"/>
    <col min="15363" max="15366" width="10.36328125" bestFit="1" customWidth="1"/>
    <col min="15367" max="15373" width="9.08984375" customWidth="1"/>
    <col min="15374" max="15374" width="10.08984375" bestFit="1" customWidth="1"/>
    <col min="15375" max="15375" width="9.08984375" bestFit="1" customWidth="1"/>
    <col min="15617" max="15617" width="31.36328125" customWidth="1"/>
    <col min="15618" max="15618" width="11" customWidth="1"/>
    <col min="15619" max="15622" width="10.36328125" bestFit="1" customWidth="1"/>
    <col min="15623" max="15629" width="9.08984375" customWidth="1"/>
    <col min="15630" max="15630" width="10.08984375" bestFit="1" customWidth="1"/>
    <col min="15631" max="15631" width="9.08984375" bestFit="1" customWidth="1"/>
    <col min="15873" max="15873" width="31.36328125" customWidth="1"/>
    <col min="15874" max="15874" width="11" customWidth="1"/>
    <col min="15875" max="15878" width="10.36328125" bestFit="1" customWidth="1"/>
    <col min="15879" max="15885" width="9.08984375" customWidth="1"/>
    <col min="15886" max="15886" width="10.08984375" bestFit="1" customWidth="1"/>
    <col min="15887" max="15887" width="9.08984375" bestFit="1" customWidth="1"/>
    <col min="16129" max="16129" width="31.36328125" customWidth="1"/>
    <col min="16130" max="16130" width="11" customWidth="1"/>
    <col min="16131" max="16134" width="10.36328125" bestFit="1" customWidth="1"/>
    <col min="16135" max="16141" width="9.08984375" customWidth="1"/>
    <col min="16142" max="16142" width="10.08984375" bestFit="1" customWidth="1"/>
    <col min="16143" max="16143" width="9.08984375" bestFit="1" customWidth="1"/>
  </cols>
  <sheetData>
    <row r="1" spans="1:20" x14ac:dyDescent="0.35">
      <c r="A1" s="1" t="s">
        <v>0</v>
      </c>
      <c r="K1" s="2"/>
    </row>
    <row r="3" spans="1:20" x14ac:dyDescent="0.3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20" x14ac:dyDescent="0.35">
      <c r="A4" s="1" t="s">
        <v>14</v>
      </c>
      <c r="B4" s="4">
        <f>+B27+B41+B48+B6</f>
        <v>1361.8080299999999</v>
      </c>
      <c r="C4" s="4">
        <f t="shared" ref="C4:M4" si="0">+C27+C41+C48+C6</f>
        <v>1258.9403799999998</v>
      </c>
      <c r="D4" s="4">
        <f t="shared" si="0"/>
        <v>1463.7636549999997</v>
      </c>
      <c r="E4" s="4">
        <f t="shared" si="0"/>
        <v>1345.3710729999998</v>
      </c>
      <c r="F4" s="4">
        <f t="shared" si="0"/>
        <v>1372.7125699999999</v>
      </c>
      <c r="G4" s="4">
        <f t="shared" si="0"/>
        <v>1351.13238</v>
      </c>
      <c r="H4" s="4">
        <f t="shared" si="0"/>
        <v>1454.4200388999998</v>
      </c>
      <c r="I4" s="4">
        <f t="shared" si="0"/>
        <v>1455.555151</v>
      </c>
      <c r="J4" s="4">
        <f t="shared" si="0"/>
        <v>1359.5506399999999</v>
      </c>
      <c r="K4" s="4">
        <f t="shared" si="0"/>
        <v>1398.1989140000001</v>
      </c>
      <c r="L4" s="4">
        <f t="shared" si="0"/>
        <v>1327.9509599999999</v>
      </c>
      <c r="M4" s="4">
        <f t="shared" si="0"/>
        <v>1370.98288</v>
      </c>
      <c r="N4" s="5">
        <f>SUM(B4:M4)</f>
        <v>16520.3866719</v>
      </c>
      <c r="O4" s="6"/>
    </row>
    <row r="5" spans="1:20" x14ac:dyDescent="0.35">
      <c r="A5" t="s">
        <v>15</v>
      </c>
      <c r="B5" s="7">
        <v>46.140161290322581</v>
      </c>
      <c r="C5" s="7">
        <v>47.169369285714289</v>
      </c>
      <c r="D5" s="7">
        <v>49.424421689950968</v>
      </c>
      <c r="E5" s="7">
        <v>47.050843760127101</v>
      </c>
      <c r="F5" s="7">
        <v>46.492046750633584</v>
      </c>
      <c r="G5" s="7">
        <v>47.242942971683014</v>
      </c>
      <c r="H5" s="7">
        <v>49.122945133515358</v>
      </c>
      <c r="I5" s="7">
        <v>49.164755397138215</v>
      </c>
      <c r="J5" s="7">
        <v>47.518214300027019</v>
      </c>
      <c r="K5" s="7">
        <v>47.31420891288488</v>
      </c>
      <c r="L5" s="7">
        <v>46.474865154746752</v>
      </c>
      <c r="M5" s="7">
        <v>46.426998709505639</v>
      </c>
      <c r="N5" s="7"/>
    </row>
    <row r="6" spans="1:20" x14ac:dyDescent="0.35">
      <c r="A6" t="s">
        <v>16</v>
      </c>
      <c r="B6" s="7">
        <v>174.91230999999999</v>
      </c>
      <c r="C6" s="7">
        <v>165.50697999999997</v>
      </c>
      <c r="D6" s="7">
        <v>211.43949499999997</v>
      </c>
      <c r="E6" s="7">
        <v>169.09723299999999</v>
      </c>
      <c r="F6" s="7">
        <v>269.01576999999997</v>
      </c>
      <c r="G6" s="7">
        <v>339.63998000000004</v>
      </c>
      <c r="H6" s="7">
        <v>291.69734999999997</v>
      </c>
      <c r="I6" s="7">
        <v>344.80075999999997</v>
      </c>
      <c r="J6" s="7">
        <v>350.86113999999992</v>
      </c>
      <c r="K6" s="7">
        <v>307.45270399999998</v>
      </c>
      <c r="L6" s="7">
        <v>253.01102</v>
      </c>
      <c r="M6" s="7">
        <v>270.76668000000001</v>
      </c>
      <c r="N6" s="5">
        <v>3148.2014220000001</v>
      </c>
      <c r="O6" s="8"/>
    </row>
    <row r="7" spans="1:20" ht="15" customHeight="1" x14ac:dyDescent="0.35">
      <c r="A7" t="s">
        <v>17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/>
    </row>
    <row r="8" spans="1:20" ht="17.25" customHeight="1" x14ac:dyDescent="0.35">
      <c r="A8" t="s">
        <v>18</v>
      </c>
      <c r="B8" s="7">
        <v>31</v>
      </c>
      <c r="C8" s="7">
        <v>28</v>
      </c>
      <c r="D8" s="7">
        <v>31</v>
      </c>
      <c r="E8" s="7">
        <v>30</v>
      </c>
      <c r="F8" s="7">
        <v>31</v>
      </c>
      <c r="G8" s="7">
        <v>30</v>
      </c>
      <c r="H8" s="7">
        <v>31</v>
      </c>
      <c r="I8" s="7">
        <v>31</v>
      </c>
      <c r="J8" s="7">
        <v>30</v>
      </c>
      <c r="K8" s="7">
        <v>31</v>
      </c>
      <c r="L8" s="7">
        <v>30</v>
      </c>
      <c r="M8" s="7">
        <v>31</v>
      </c>
      <c r="N8" s="7"/>
    </row>
    <row r="9" spans="1:20" x14ac:dyDescent="0.35">
      <c r="A9" t="s">
        <v>19</v>
      </c>
      <c r="B9" s="4">
        <v>1186.8826899999999</v>
      </c>
      <c r="C9" s="4">
        <v>1093.4353599999999</v>
      </c>
      <c r="D9" s="4">
        <v>1252.3175773884798</v>
      </c>
      <c r="E9" s="4">
        <v>1176.2780798038129</v>
      </c>
      <c r="F9" s="4">
        <v>1103.6876792696412</v>
      </c>
      <c r="G9" s="4">
        <v>1011.4983091504905</v>
      </c>
      <c r="H9" s="5">
        <v>1162.7139491389762</v>
      </c>
      <c r="I9" s="5">
        <v>1110.7566573112847</v>
      </c>
      <c r="J9" s="5">
        <v>1008.6852890008106</v>
      </c>
      <c r="K9" s="5">
        <v>1090.7377722994313</v>
      </c>
      <c r="L9" s="5">
        <v>1074.9349346424024</v>
      </c>
      <c r="M9" s="5">
        <v>1100.2202799946749</v>
      </c>
      <c r="N9" s="7"/>
    </row>
    <row r="10" spans="1:20" x14ac:dyDescent="0.35">
      <c r="A10" t="s">
        <v>20</v>
      </c>
      <c r="B10" s="7">
        <v>38.286538387096769</v>
      </c>
      <c r="C10" s="7">
        <v>39.051262857142852</v>
      </c>
      <c r="D10" s="7">
        <v>40.397341206079993</v>
      </c>
      <c r="E10" s="7">
        <v>39.209269326793766</v>
      </c>
      <c r="F10" s="7">
        <v>35.602828363536815</v>
      </c>
      <c r="G10" s="7">
        <v>33.716610305016353</v>
      </c>
      <c r="H10" s="7">
        <v>37.506901585128261</v>
      </c>
      <c r="I10" s="7">
        <v>35.830859913267247</v>
      </c>
      <c r="J10" s="7">
        <v>33.622842966693689</v>
      </c>
      <c r="K10" s="7">
        <v>35.185089429013914</v>
      </c>
      <c r="L10" s="7">
        <v>35.831164488080077</v>
      </c>
      <c r="M10" s="7">
        <v>35.490976774021775</v>
      </c>
      <c r="N10" s="7"/>
    </row>
    <row r="11" spans="1:20" x14ac:dyDescent="0.35">
      <c r="A11" s="2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20" ht="14.25" customHeight="1" x14ac:dyDescent="0.35">
      <c r="A12" t="s">
        <v>22</v>
      </c>
      <c r="B12" s="7">
        <v>43.71</v>
      </c>
      <c r="C12" s="7">
        <v>37.128</v>
      </c>
      <c r="D12" s="7">
        <v>45.186999999999998</v>
      </c>
      <c r="E12" s="7">
        <v>39.604999999999997</v>
      </c>
      <c r="F12" s="7">
        <v>35.866</v>
      </c>
      <c r="G12" s="7">
        <v>15.943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217.43899999999999</v>
      </c>
      <c r="O12" s="7"/>
      <c r="P12" s="7"/>
      <c r="Q12" s="7"/>
      <c r="R12" s="7"/>
      <c r="S12" s="7"/>
      <c r="T12" s="7"/>
    </row>
    <row r="13" spans="1:20" ht="14.25" customHeight="1" x14ac:dyDescent="0.35">
      <c r="A13" s="9" t="s">
        <v>23</v>
      </c>
      <c r="B13" s="7">
        <f t="shared" ref="B13:G13" si="1">+ROUND(B$12*0.2,2)</f>
        <v>8.74</v>
      </c>
      <c r="C13" s="7">
        <f t="shared" si="1"/>
        <v>7.43</v>
      </c>
      <c r="D13" s="7">
        <f t="shared" si="1"/>
        <v>9.0399999999999991</v>
      </c>
      <c r="E13" s="7">
        <f t="shared" si="1"/>
        <v>7.92</v>
      </c>
      <c r="F13" s="7">
        <f t="shared" si="1"/>
        <v>7.17</v>
      </c>
      <c r="G13" s="7">
        <f t="shared" si="1"/>
        <v>3.19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4.25" customHeight="1" x14ac:dyDescent="0.35">
      <c r="A14" s="9" t="s">
        <v>24</v>
      </c>
      <c r="B14" s="7">
        <f t="shared" ref="B14:G14" si="2">+ROUND(B$12*0.8,2)</f>
        <v>34.97</v>
      </c>
      <c r="C14" s="7">
        <f t="shared" si="2"/>
        <v>29.7</v>
      </c>
      <c r="D14" s="7">
        <f t="shared" si="2"/>
        <v>36.15</v>
      </c>
      <c r="E14" s="7">
        <f t="shared" si="2"/>
        <v>31.68</v>
      </c>
      <c r="F14" s="7">
        <f t="shared" si="2"/>
        <v>28.69</v>
      </c>
      <c r="G14" s="7">
        <f t="shared" si="2"/>
        <v>12.75</v>
      </c>
      <c r="H14" s="7"/>
      <c r="I14" s="7"/>
      <c r="J14" s="7"/>
      <c r="K14" s="7"/>
      <c r="L14" s="7"/>
      <c r="M14" s="7"/>
      <c r="N14" s="7"/>
    </row>
    <row r="15" spans="1:20" x14ac:dyDescent="0.35">
      <c r="A15" t="s">
        <v>25</v>
      </c>
      <c r="B15" s="7">
        <v>162.19</v>
      </c>
      <c r="C15" s="7">
        <v>146.38999999999999</v>
      </c>
      <c r="D15" s="7">
        <v>162.21</v>
      </c>
      <c r="E15" s="7">
        <v>138.38999999999999</v>
      </c>
      <c r="F15" s="7">
        <v>136.44</v>
      </c>
      <c r="G15" s="7">
        <v>120.38</v>
      </c>
      <c r="H15" s="7">
        <v>150.37</v>
      </c>
      <c r="I15" s="7">
        <v>152.94999999999999</v>
      </c>
      <c r="J15" s="7">
        <v>134.21</v>
      </c>
      <c r="K15" s="7">
        <v>153.25</v>
      </c>
      <c r="L15" s="7">
        <v>69.576999999999998</v>
      </c>
      <c r="M15" s="7">
        <v>106.26</v>
      </c>
      <c r="N15" s="7"/>
    </row>
    <row r="16" spans="1:20" x14ac:dyDescent="0.35">
      <c r="A16" t="s">
        <v>26</v>
      </c>
      <c r="B16" s="7">
        <v>6.5686</v>
      </c>
      <c r="C16" s="7">
        <v>23.716999999999999</v>
      </c>
      <c r="D16" s="7">
        <v>23.64</v>
      </c>
      <c r="E16" s="7">
        <v>20.007999999999999</v>
      </c>
      <c r="F16" s="7">
        <v>6.7039</v>
      </c>
      <c r="G16" s="7">
        <v>3.6526999999999998</v>
      </c>
      <c r="H16" s="7">
        <v>29.452000000000002</v>
      </c>
      <c r="I16" s="7">
        <v>19.821999999999999</v>
      </c>
      <c r="J16" s="7">
        <v>14.435</v>
      </c>
      <c r="K16" s="7">
        <v>31.513000000000002</v>
      </c>
      <c r="L16" s="7">
        <v>26.343</v>
      </c>
      <c r="M16" s="7">
        <v>9.0879999999999992</v>
      </c>
      <c r="N16" s="7"/>
    </row>
    <row r="17" spans="1:14" ht="15" hidden="1" customHeight="1" x14ac:dyDescent="0.35">
      <c r="A17" t="s">
        <v>27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/>
    </row>
    <row r="18" spans="1:14" ht="15" hidden="1" customHeight="1" x14ac:dyDescent="0.35">
      <c r="A18" t="s">
        <v>28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/>
    </row>
    <row r="19" spans="1:14" ht="15" hidden="1" customHeight="1" x14ac:dyDescent="0.35">
      <c r="A19" t="s">
        <v>29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/>
    </row>
    <row r="20" spans="1:14" hidden="1" x14ac:dyDescent="0.35">
      <c r="A20" t="s">
        <v>30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/>
    </row>
    <row r="21" spans="1:14" ht="15.75" customHeight="1" x14ac:dyDescent="0.35">
      <c r="A21" t="s">
        <v>31</v>
      </c>
      <c r="B21" s="7">
        <v>0</v>
      </c>
      <c r="C21" s="7">
        <v>0</v>
      </c>
      <c r="D21" s="7">
        <v>0.98985999999999996</v>
      </c>
      <c r="E21" s="7">
        <v>2.16</v>
      </c>
      <c r="F21" s="7">
        <v>2.2320000000000002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1.0985</v>
      </c>
      <c r="M21" s="7">
        <v>1.0044</v>
      </c>
      <c r="N21" s="7"/>
    </row>
    <row r="22" spans="1:14" ht="16.5" customHeight="1" x14ac:dyDescent="0.35">
      <c r="A22" t="s">
        <v>32</v>
      </c>
      <c r="B22" s="7">
        <v>0</v>
      </c>
      <c r="C22" s="7">
        <v>0</v>
      </c>
      <c r="D22" s="7">
        <v>0</v>
      </c>
      <c r="E22" s="7">
        <v>1.9896</v>
      </c>
      <c r="F22" s="7">
        <v>1.1798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0.95043999999999995</v>
      </c>
      <c r="M22" s="7">
        <v>1.0044</v>
      </c>
      <c r="N22" s="7"/>
    </row>
    <row r="23" spans="1:14" ht="16.5" hidden="1" customHeight="1" x14ac:dyDescent="0.35">
      <c r="A23" t="s">
        <v>33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/>
    </row>
    <row r="24" spans="1:14" ht="14.25" customHeight="1" x14ac:dyDescent="0.35">
      <c r="A24" t="s">
        <v>34</v>
      </c>
      <c r="B24" s="7">
        <v>0</v>
      </c>
      <c r="C24" s="7">
        <v>0</v>
      </c>
      <c r="D24" s="7">
        <v>0.50219999999999998</v>
      </c>
      <c r="E24" s="7">
        <v>1.08</v>
      </c>
      <c r="F24" s="7">
        <v>1.1160000000000001</v>
      </c>
      <c r="G24" s="7">
        <v>0</v>
      </c>
      <c r="H24" s="7">
        <v>5.2889E-3</v>
      </c>
      <c r="I24" s="7">
        <v>0</v>
      </c>
      <c r="J24" s="7">
        <v>0</v>
      </c>
      <c r="K24" s="7">
        <v>0</v>
      </c>
      <c r="L24" s="7">
        <v>0.97199999999999998</v>
      </c>
      <c r="M24" s="7">
        <v>0.50219999999999998</v>
      </c>
      <c r="N24" s="7"/>
    </row>
    <row r="25" spans="1:14" ht="16.5" hidden="1" customHeight="1" x14ac:dyDescent="0.35">
      <c r="A25" t="s">
        <v>35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0"/>
    </row>
    <row r="26" spans="1:14" ht="14.25" hidden="1" customHeight="1" x14ac:dyDescent="0.35">
      <c r="A26" t="s">
        <v>36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/>
    </row>
    <row r="27" spans="1:14" x14ac:dyDescent="0.35">
      <c r="A27" s="1" t="s">
        <v>37</v>
      </c>
      <c r="B27" s="11">
        <v>212.46860000000001</v>
      </c>
      <c r="C27" s="11">
        <v>207.23499999999996</v>
      </c>
      <c r="D27" s="11">
        <v>232.52905999999996</v>
      </c>
      <c r="E27" s="11">
        <v>203.23259999999999</v>
      </c>
      <c r="F27" s="11">
        <v>183.5377</v>
      </c>
      <c r="G27" s="11">
        <v>139.97570000000002</v>
      </c>
      <c r="H27" s="11">
        <v>179.82728890000001</v>
      </c>
      <c r="I27" s="11">
        <v>172.77199999999999</v>
      </c>
      <c r="J27" s="11">
        <v>148.64500000000001</v>
      </c>
      <c r="K27" s="11">
        <v>184.76300000000001</v>
      </c>
      <c r="L27" s="11">
        <v>98.940939999999998</v>
      </c>
      <c r="M27" s="11">
        <v>117.85900000000001</v>
      </c>
      <c r="N27" s="12">
        <v>2081.7858888999999</v>
      </c>
    </row>
    <row r="28" spans="1:14" x14ac:dyDescent="0.35">
      <c r="A28" s="2" t="s">
        <v>38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"/>
    </row>
    <row r="29" spans="1:14" x14ac:dyDescent="0.35">
      <c r="A29" t="s">
        <v>39</v>
      </c>
      <c r="B29" s="7">
        <v>177.18</v>
      </c>
      <c r="C29" s="7">
        <v>160.03</v>
      </c>
      <c r="D29" s="7">
        <v>177.18</v>
      </c>
      <c r="E29" s="7">
        <v>87.48</v>
      </c>
      <c r="F29" s="7">
        <v>0</v>
      </c>
      <c r="G29" s="7">
        <v>87.48</v>
      </c>
      <c r="H29" s="7">
        <v>142.83000000000001</v>
      </c>
      <c r="I29" s="7">
        <v>177.18</v>
      </c>
      <c r="J29" s="7">
        <v>138.22</v>
      </c>
      <c r="K29" s="7">
        <v>177.18</v>
      </c>
      <c r="L29" s="7">
        <v>171.46</v>
      </c>
      <c r="M29" s="7">
        <v>173.8</v>
      </c>
      <c r="N29" s="5"/>
    </row>
    <row r="30" spans="1:14" x14ac:dyDescent="0.35">
      <c r="A30" t="s">
        <v>40</v>
      </c>
      <c r="B30" s="7">
        <v>177.18</v>
      </c>
      <c r="C30" s="7">
        <v>160.03</v>
      </c>
      <c r="D30" s="7">
        <v>177.18</v>
      </c>
      <c r="E30" s="7">
        <v>171.46</v>
      </c>
      <c r="F30" s="7">
        <v>177.18</v>
      </c>
      <c r="G30" s="7">
        <v>87.48</v>
      </c>
      <c r="H30" s="7">
        <v>0</v>
      </c>
      <c r="I30" s="7">
        <v>177.18</v>
      </c>
      <c r="J30" s="7">
        <v>138.22</v>
      </c>
      <c r="K30" s="7">
        <v>177.18</v>
      </c>
      <c r="L30" s="7">
        <v>171.46</v>
      </c>
      <c r="M30" s="7">
        <v>174.05</v>
      </c>
      <c r="N30" s="5"/>
    </row>
    <row r="31" spans="1:14" x14ac:dyDescent="0.35">
      <c r="A31" t="s">
        <v>41</v>
      </c>
      <c r="B31" s="7">
        <v>177.18</v>
      </c>
      <c r="C31" s="7">
        <v>160.03</v>
      </c>
      <c r="D31" s="7">
        <v>177.18</v>
      </c>
      <c r="E31" s="7">
        <v>171.46</v>
      </c>
      <c r="F31" s="7">
        <v>177.18</v>
      </c>
      <c r="G31" s="7">
        <v>171.46</v>
      </c>
      <c r="H31" s="7">
        <v>177.18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2">
        <v>4670.29</v>
      </c>
    </row>
    <row r="32" spans="1:14" x14ac:dyDescent="0.35">
      <c r="A32" t="s">
        <v>42</v>
      </c>
      <c r="B32" s="7">
        <v>38.167000000000002</v>
      </c>
      <c r="C32" s="7">
        <v>34.473999999999997</v>
      </c>
      <c r="D32" s="7">
        <v>38.167000000000002</v>
      </c>
      <c r="E32" s="7">
        <v>36.936</v>
      </c>
      <c r="F32" s="7">
        <v>36.029000000000003</v>
      </c>
      <c r="G32" s="7">
        <v>36.936</v>
      </c>
      <c r="H32" s="7">
        <v>38.167000000000002</v>
      </c>
      <c r="I32" s="7">
        <v>38.167000000000002</v>
      </c>
      <c r="J32" s="7">
        <v>36.936</v>
      </c>
      <c r="K32" s="7">
        <v>38.167000000000002</v>
      </c>
      <c r="L32" s="7">
        <v>36.936</v>
      </c>
      <c r="M32" s="7">
        <v>34.875999999999998</v>
      </c>
      <c r="N32" s="5"/>
    </row>
    <row r="33" spans="1:15" x14ac:dyDescent="0.35">
      <c r="A33" t="s">
        <v>43</v>
      </c>
      <c r="B33" s="7">
        <v>30.355</v>
      </c>
      <c r="C33" s="7">
        <v>27.417999999999999</v>
      </c>
      <c r="D33" s="7">
        <v>30.355</v>
      </c>
      <c r="E33" s="7">
        <v>29.376000000000001</v>
      </c>
      <c r="F33" s="7">
        <v>27.32</v>
      </c>
      <c r="G33" s="7">
        <v>26.504000000000001</v>
      </c>
      <c r="H33" s="7">
        <v>30.355</v>
      </c>
      <c r="I33" s="7">
        <v>30.355</v>
      </c>
      <c r="J33" s="7">
        <v>24.259</v>
      </c>
      <c r="K33" s="7">
        <v>30.355</v>
      </c>
      <c r="L33" s="7">
        <v>25.864999999999998</v>
      </c>
      <c r="M33" s="7">
        <v>24.536999999999999</v>
      </c>
      <c r="N33" s="5"/>
    </row>
    <row r="34" spans="1:15" x14ac:dyDescent="0.35">
      <c r="A34" t="s">
        <v>44</v>
      </c>
      <c r="B34" s="7">
        <v>36.158000000000001</v>
      </c>
      <c r="C34" s="7">
        <v>32.658999999999999</v>
      </c>
      <c r="D34" s="7">
        <v>36.158000000000001</v>
      </c>
      <c r="E34" s="7">
        <v>34.991999999999997</v>
      </c>
      <c r="F34" s="7">
        <v>30.988</v>
      </c>
      <c r="G34" s="7">
        <v>33.048000000000002</v>
      </c>
      <c r="H34" s="7">
        <v>34.15</v>
      </c>
      <c r="I34" s="7">
        <v>36.158000000000001</v>
      </c>
      <c r="J34" s="7">
        <v>33.048000000000002</v>
      </c>
      <c r="K34" s="7">
        <v>34.15</v>
      </c>
      <c r="L34" s="7">
        <v>32.991999999999997</v>
      </c>
      <c r="M34" s="7">
        <v>24.509</v>
      </c>
      <c r="N34" s="5"/>
    </row>
    <row r="35" spans="1:15" x14ac:dyDescent="0.35">
      <c r="A35" t="s">
        <v>45</v>
      </c>
      <c r="B35" s="7">
        <v>10.446</v>
      </c>
      <c r="C35" s="7">
        <v>9.4349000000000007</v>
      </c>
      <c r="D35" s="7">
        <v>10.446</v>
      </c>
      <c r="E35" s="7">
        <v>10.109</v>
      </c>
      <c r="F35" s="7">
        <v>8.4076000000000004</v>
      </c>
      <c r="G35" s="7">
        <v>8.1651000000000007</v>
      </c>
      <c r="H35" s="7">
        <v>9.3315000000000001</v>
      </c>
      <c r="I35" s="7">
        <v>10.446</v>
      </c>
      <c r="J35" s="7">
        <v>8.2402999999999995</v>
      </c>
      <c r="K35" s="7">
        <v>9.3315000000000001</v>
      </c>
      <c r="L35" s="7">
        <v>8.6342999999999996</v>
      </c>
      <c r="M35" s="7">
        <v>8.4761000000000006</v>
      </c>
      <c r="N35" s="5"/>
    </row>
    <row r="36" spans="1:15" x14ac:dyDescent="0.35">
      <c r="A36" t="s">
        <v>46</v>
      </c>
      <c r="B36" s="7">
        <v>66.924000000000007</v>
      </c>
      <c r="C36" s="7">
        <v>67.385999999999996</v>
      </c>
      <c r="D36" s="7">
        <v>66.911000000000001</v>
      </c>
      <c r="E36" s="7">
        <v>66.721000000000004</v>
      </c>
      <c r="F36" s="7">
        <v>66.804000000000002</v>
      </c>
      <c r="G36" s="7">
        <v>66.102999999999994</v>
      </c>
      <c r="H36" s="7">
        <v>65.742000000000004</v>
      </c>
      <c r="I36" s="7">
        <v>67.233999999999995</v>
      </c>
      <c r="J36" s="7">
        <v>66.62</v>
      </c>
      <c r="K36" s="7">
        <v>51.558999999999997</v>
      </c>
      <c r="L36" s="7">
        <v>66.417000000000002</v>
      </c>
      <c r="M36" s="7">
        <v>66.924000000000007</v>
      </c>
      <c r="N36" s="5"/>
    </row>
    <row r="37" spans="1:15" x14ac:dyDescent="0.35">
      <c r="A37" t="s">
        <v>47</v>
      </c>
      <c r="B37" s="7">
        <v>5.2535999999999996</v>
      </c>
      <c r="C37" s="7">
        <v>4.2321</v>
      </c>
      <c r="D37" s="7">
        <v>12.827</v>
      </c>
      <c r="E37" s="7">
        <v>11.451000000000001</v>
      </c>
      <c r="F37" s="7">
        <v>10.345000000000001</v>
      </c>
      <c r="G37" s="7">
        <v>1.5617000000000001</v>
      </c>
      <c r="H37" s="7">
        <v>13.502000000000001</v>
      </c>
      <c r="I37" s="7">
        <v>5.2153999999999998</v>
      </c>
      <c r="J37" s="7">
        <v>6.2811000000000003</v>
      </c>
      <c r="K37" s="7">
        <v>0</v>
      </c>
      <c r="L37" s="7">
        <v>8.0114000000000001</v>
      </c>
      <c r="M37" s="7">
        <v>3.4668999999999999</v>
      </c>
      <c r="N37" s="5"/>
    </row>
    <row r="38" spans="1:15" x14ac:dyDescent="0.35">
      <c r="A38" t="s">
        <v>48</v>
      </c>
      <c r="B38" s="7">
        <v>0</v>
      </c>
      <c r="C38" s="7">
        <v>0</v>
      </c>
      <c r="D38" s="7">
        <v>0</v>
      </c>
      <c r="E38" s="7">
        <v>0.67903999999999998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1.8089999999999999</v>
      </c>
      <c r="N38" s="5"/>
    </row>
    <row r="39" spans="1:15" x14ac:dyDescent="0.35">
      <c r="A39" t="s">
        <v>49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5"/>
    </row>
    <row r="40" spans="1:15" hidden="1" x14ac:dyDescent="0.35">
      <c r="A40" t="s">
        <v>50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5"/>
    </row>
    <row r="41" spans="1:15" x14ac:dyDescent="0.35">
      <c r="A41" s="1" t="s">
        <v>51</v>
      </c>
      <c r="B41" s="7">
        <v>718.84360000000004</v>
      </c>
      <c r="C41" s="7">
        <v>655.69399999999996</v>
      </c>
      <c r="D41" s="7">
        <v>726.404</v>
      </c>
      <c r="E41" s="7">
        <v>620.66404</v>
      </c>
      <c r="F41" s="7">
        <v>534.25360000000001</v>
      </c>
      <c r="G41" s="7">
        <v>518.73779999999999</v>
      </c>
      <c r="H41" s="7">
        <v>511.25750000000005</v>
      </c>
      <c r="I41" s="7">
        <v>541.93540000000019</v>
      </c>
      <c r="J41" s="7">
        <v>451.82439999999997</v>
      </c>
      <c r="K41" s="7">
        <v>517.92250000000001</v>
      </c>
      <c r="L41" s="7">
        <v>521.77570000000003</v>
      </c>
      <c r="M41" s="7">
        <v>512.44799999999998</v>
      </c>
      <c r="N41" s="12">
        <v>6831.7605400000002</v>
      </c>
    </row>
    <row r="42" spans="1:15" x14ac:dyDescent="0.3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2"/>
    </row>
    <row r="43" spans="1:15" x14ac:dyDescent="0.35">
      <c r="A43" t="s">
        <v>52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</row>
    <row r="44" spans="1:15" x14ac:dyDescent="0.35">
      <c r="A44" s="1" t="s">
        <v>53</v>
      </c>
      <c r="B44" s="11">
        <v>931.31220000000008</v>
      </c>
      <c r="C44" s="11">
        <v>862.92899999999986</v>
      </c>
      <c r="D44" s="11">
        <v>958.93305999999995</v>
      </c>
      <c r="E44" s="11">
        <v>823.89663999999993</v>
      </c>
      <c r="F44" s="11">
        <v>717.79129999999998</v>
      </c>
      <c r="G44" s="11">
        <v>658.71350000000007</v>
      </c>
      <c r="H44" s="11">
        <v>691.08478890000004</v>
      </c>
      <c r="I44" s="11">
        <v>714.70740000000023</v>
      </c>
      <c r="J44" s="11">
        <v>600.46939999999995</v>
      </c>
      <c r="K44" s="11">
        <v>702.68550000000005</v>
      </c>
      <c r="L44" s="11">
        <v>620.71663999999998</v>
      </c>
      <c r="M44" s="11">
        <v>630.30700000000002</v>
      </c>
      <c r="N44" s="12">
        <v>8913.546428900001</v>
      </c>
    </row>
    <row r="45" spans="1:15" x14ac:dyDescent="0.35">
      <c r="A45" s="1" t="s">
        <v>54</v>
      </c>
      <c r="B45" s="11">
        <v>255.58352000000002</v>
      </c>
      <c r="C45" s="11">
        <v>230.50439999999998</v>
      </c>
      <c r="D45" s="11">
        <v>293.39109999999999</v>
      </c>
      <c r="E45" s="11">
        <v>352.37720000000002</v>
      </c>
      <c r="F45" s="11">
        <v>385.9054999999999</v>
      </c>
      <c r="G45" s="11">
        <v>352.77889999999996</v>
      </c>
      <c r="H45" s="11">
        <v>471.63789999999995</v>
      </c>
      <c r="I45" s="11">
        <v>396.04699099999999</v>
      </c>
      <c r="J45" s="11">
        <v>408.2201</v>
      </c>
      <c r="K45" s="11">
        <v>388.06071000000003</v>
      </c>
      <c r="L45" s="11">
        <v>454.22329999999994</v>
      </c>
      <c r="M45" s="11">
        <v>469.90920000000006</v>
      </c>
      <c r="N45" s="12">
        <v>4458.6388210000005</v>
      </c>
      <c r="O45" s="8"/>
    </row>
    <row r="46" spans="1:15" x14ac:dyDescent="0.35">
      <c r="A46" t="s">
        <v>55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/>
    </row>
    <row r="47" spans="1:15" x14ac:dyDescent="0.35">
      <c r="A47" t="s">
        <v>56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/>
    </row>
    <row r="48" spans="1:15" x14ac:dyDescent="0.35">
      <c r="A48" s="1" t="s">
        <v>57</v>
      </c>
      <c r="B48" s="11">
        <v>255.58352000000002</v>
      </c>
      <c r="C48" s="11">
        <v>230.50439999999998</v>
      </c>
      <c r="D48" s="11">
        <v>293.39109999999999</v>
      </c>
      <c r="E48" s="11">
        <v>352.37720000000002</v>
      </c>
      <c r="F48" s="11">
        <v>385.9054999999999</v>
      </c>
      <c r="G48" s="11">
        <v>352.77889999999996</v>
      </c>
      <c r="H48" s="11">
        <v>471.63789999999995</v>
      </c>
      <c r="I48" s="11">
        <v>396.04699099999999</v>
      </c>
      <c r="J48" s="11">
        <v>408.2201</v>
      </c>
      <c r="K48" s="11">
        <v>388.06071000000003</v>
      </c>
      <c r="L48" s="11">
        <v>454.22329999999994</v>
      </c>
      <c r="M48" s="11">
        <v>469.90920000000006</v>
      </c>
      <c r="N48" s="5">
        <v>4458.6388210000005</v>
      </c>
      <c r="O48" s="7"/>
    </row>
    <row r="49" spans="1:14" x14ac:dyDescent="0.35">
      <c r="A49" s="1" t="s">
        <v>58</v>
      </c>
      <c r="B49" s="7">
        <v>208.57</v>
      </c>
      <c r="C49" s="7">
        <v>146.88999999999999</v>
      </c>
      <c r="D49" s="7">
        <v>152.56</v>
      </c>
      <c r="E49" s="7">
        <v>292.68</v>
      </c>
      <c r="F49" s="7">
        <v>380.31</v>
      </c>
      <c r="G49" s="7">
        <v>473.37</v>
      </c>
      <c r="H49" s="7">
        <v>456.64</v>
      </c>
      <c r="I49" s="7">
        <v>428.4</v>
      </c>
      <c r="J49" s="7">
        <v>384.72</v>
      </c>
      <c r="K49" s="7">
        <v>483.26</v>
      </c>
      <c r="L49" s="7">
        <v>509.03</v>
      </c>
      <c r="M49" s="7">
        <v>530.78</v>
      </c>
      <c r="N49" s="5">
        <v>4447.21</v>
      </c>
    </row>
    <row r="50" spans="1:14" x14ac:dyDescent="0.35">
      <c r="A50" t="s">
        <v>59</v>
      </c>
      <c r="B50" s="7">
        <v>-47.013520000000028</v>
      </c>
      <c r="C50" s="7">
        <v>-83.614399999999989</v>
      </c>
      <c r="D50" s="7">
        <v>-140.83109999999999</v>
      </c>
      <c r="E50" s="7">
        <v>-59.697200000000009</v>
      </c>
      <c r="F50" s="7">
        <v>-5.5954999999999018</v>
      </c>
      <c r="G50" s="7">
        <v>120.59110000000004</v>
      </c>
      <c r="H50" s="7">
        <v>-14.997899999999959</v>
      </c>
      <c r="I50" s="7">
        <v>32.353008999999986</v>
      </c>
      <c r="J50" s="7">
        <v>-23.500099999999975</v>
      </c>
      <c r="K50" s="7">
        <v>95.199289999999962</v>
      </c>
      <c r="L50" s="7">
        <v>54.806700000000035</v>
      </c>
      <c r="M50" s="7">
        <v>60.870799999999917</v>
      </c>
      <c r="N50" s="7"/>
    </row>
    <row r="51" spans="1:14" x14ac:dyDescent="0.35">
      <c r="A51" s="1" t="s">
        <v>60</v>
      </c>
      <c r="B51" s="7">
        <v>850</v>
      </c>
      <c r="C51" s="7">
        <v>802.98648000000003</v>
      </c>
      <c r="D51" s="7">
        <v>719.37207999999998</v>
      </c>
      <c r="E51" s="7">
        <v>578.54097999999999</v>
      </c>
      <c r="F51" s="7">
        <v>518.84377999999992</v>
      </c>
      <c r="G51" s="7">
        <v>513.24828000000002</v>
      </c>
      <c r="H51" s="7">
        <v>633.83938000000012</v>
      </c>
      <c r="I51" s="7">
        <v>618.84148000000016</v>
      </c>
      <c r="J51" s="7">
        <v>651.1944890000002</v>
      </c>
      <c r="K51" s="7">
        <v>627.69438900000023</v>
      </c>
      <c r="L51" s="7">
        <v>722.89367900000025</v>
      </c>
      <c r="M51" s="7">
        <v>777.70037900000034</v>
      </c>
      <c r="N51" s="7"/>
    </row>
    <row r="52" spans="1:14" x14ac:dyDescent="0.35">
      <c r="A52" t="s">
        <v>61</v>
      </c>
      <c r="B52" s="7">
        <v>802.98648000000003</v>
      </c>
      <c r="C52" s="7">
        <v>719.3720800000001</v>
      </c>
      <c r="D52" s="7">
        <v>578.54097999999999</v>
      </c>
      <c r="E52" s="7">
        <v>518.84377999999992</v>
      </c>
      <c r="F52" s="7">
        <v>513.24828000000002</v>
      </c>
      <c r="G52" s="7">
        <v>633.83938000000012</v>
      </c>
      <c r="H52" s="7">
        <v>618.84148000000016</v>
      </c>
      <c r="I52" s="7">
        <v>651.1944890000002</v>
      </c>
      <c r="J52" s="7">
        <v>627.69438900000023</v>
      </c>
      <c r="K52" s="7">
        <v>722.89367900000025</v>
      </c>
      <c r="L52" s="7">
        <v>777.70037900000034</v>
      </c>
      <c r="M52" s="7">
        <v>838.57117900000026</v>
      </c>
      <c r="N52" s="7"/>
    </row>
    <row r="53" spans="1:14" x14ac:dyDescent="0.35">
      <c r="A53" t="s">
        <v>62</v>
      </c>
      <c r="B53" s="7">
        <v>0.66637882157676354</v>
      </c>
      <c r="C53" s="7">
        <v>0.56777591160220997</v>
      </c>
      <c r="D53" s="7">
        <v>0.45662271507498026</v>
      </c>
      <c r="E53" s="7">
        <v>0.40950574585635352</v>
      </c>
      <c r="F53" s="7">
        <v>0.40508940805051302</v>
      </c>
      <c r="G53" s="7">
        <v>0.50026786108918719</v>
      </c>
      <c r="H53" s="7">
        <v>0.48843052880820848</v>
      </c>
      <c r="I53" s="7">
        <v>0.51396565824782969</v>
      </c>
      <c r="J53" s="7">
        <v>0.49541782872928197</v>
      </c>
      <c r="K53" s="7">
        <v>0.57055538989739563</v>
      </c>
      <c r="L53" s="7">
        <v>0.61381245382794025</v>
      </c>
      <c r="M53" s="7">
        <v>0.6618557056037887</v>
      </c>
      <c r="N53" s="7"/>
    </row>
    <row r="54" spans="1:14" x14ac:dyDescent="0.3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5">
      <c r="A55" s="1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5">
      <c r="A56" s="15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5">
      <c r="A57" s="15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35">
      <c r="A58" s="15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x14ac:dyDescent="0.35">
      <c r="A59" s="1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x14ac:dyDescent="0.35">
      <c r="A60" s="1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3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x14ac:dyDescent="0.35">
      <c r="A62" s="15"/>
      <c r="B62" s="16"/>
      <c r="C62" s="16"/>
      <c r="D62" s="16"/>
      <c r="E62" s="16"/>
      <c r="F62" s="16"/>
      <c r="G62" s="16"/>
      <c r="H62" s="17"/>
      <c r="I62" s="17"/>
      <c r="J62" s="17"/>
      <c r="K62" s="17"/>
      <c r="L62" s="17"/>
      <c r="M62" s="17"/>
      <c r="N62" s="18"/>
    </row>
    <row r="63" spans="1:14" x14ac:dyDescent="0.35">
      <c r="A63" s="15"/>
      <c r="B63" s="16"/>
      <c r="C63" s="16"/>
      <c r="D63" s="16"/>
      <c r="E63" s="16"/>
      <c r="F63" s="16"/>
      <c r="G63" s="16"/>
      <c r="H63" s="17"/>
      <c r="I63" s="17"/>
      <c r="J63" s="17"/>
      <c r="K63" s="17"/>
      <c r="L63" s="17"/>
      <c r="M63" s="17"/>
      <c r="N63" s="18"/>
    </row>
    <row r="64" spans="1:14" x14ac:dyDescent="0.35">
      <c r="A64" s="15"/>
      <c r="B64" s="16"/>
      <c r="C64" s="16"/>
      <c r="D64" s="16"/>
      <c r="E64" s="16"/>
      <c r="F64" s="16"/>
      <c r="G64" s="16"/>
      <c r="H64" s="17"/>
      <c r="I64" s="17"/>
      <c r="J64" s="17"/>
      <c r="K64" s="17"/>
      <c r="L64" s="17"/>
      <c r="M64" s="17"/>
      <c r="N64" s="18"/>
    </row>
    <row r="65" spans="1:14" x14ac:dyDescent="0.35">
      <c r="A65" s="15"/>
      <c r="B65" s="16"/>
      <c r="C65" s="16"/>
      <c r="D65" s="16"/>
      <c r="E65" s="16"/>
      <c r="F65" s="16"/>
      <c r="G65" s="16"/>
      <c r="H65" s="17"/>
      <c r="I65" s="17"/>
      <c r="J65" s="17"/>
      <c r="K65" s="17"/>
      <c r="L65" s="17"/>
      <c r="M65" s="17"/>
      <c r="N65" s="18"/>
    </row>
    <row r="66" spans="1:14" x14ac:dyDescent="0.35">
      <c r="A66" s="15"/>
      <c r="B66" s="16"/>
      <c r="C66" s="16"/>
      <c r="D66" s="16"/>
      <c r="E66" s="16"/>
      <c r="F66" s="16"/>
      <c r="G66" s="16"/>
      <c r="H66" s="17"/>
      <c r="I66" s="17"/>
      <c r="J66" s="17"/>
      <c r="K66" s="17"/>
      <c r="L66" s="17"/>
      <c r="M66" s="17"/>
      <c r="N66" s="18"/>
    </row>
    <row r="67" spans="1:14" x14ac:dyDescent="0.3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4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4" x14ac:dyDescent="0.3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1:14" x14ac:dyDescent="0.35">
      <c r="B72" s="7"/>
      <c r="C72" s="7"/>
      <c r="D72" s="7"/>
      <c r="E72" s="7"/>
      <c r="F72" s="7"/>
      <c r="G72" s="7"/>
    </row>
    <row r="74" spans="1:14" x14ac:dyDescent="0.35">
      <c r="B74" s="7"/>
      <c r="C74" s="7"/>
      <c r="D74" s="7"/>
      <c r="E74" s="7"/>
      <c r="F74" s="7"/>
      <c r="G74" s="7"/>
    </row>
  </sheetData>
  <pageMargins left="0.7" right="0.7" top="0.75" bottom="0.75" header="0.3" footer="0.3"/>
  <pageSetup scale="70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2023-01-12T09:15:44Z</dcterms:created>
  <dcterms:modified xsi:type="dcterms:W3CDTF">2023-01-12T09:19:18Z</dcterms:modified>
</cp:coreProperties>
</file>